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avoro\32 STATISTICHE\2025\"/>
    </mc:Choice>
  </mc:AlternateContent>
  <xr:revisionPtr revIDLastSave="0" documentId="13_ncr:1_{9601FA5D-6B0F-418D-BCDC-97F6919C08C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cheda" sheetId="4" r:id="rId1"/>
    <sheet name="Tav. Conversione" sheetId="3" r:id="rId2"/>
  </sheets>
  <definedNames>
    <definedName name="_xlnm.Print_Area" localSheetId="0">Scheda!$B$2:$F$69</definedName>
    <definedName name="_xlnm.Print_Area" localSheetId="1">'Tav. Conversione'!$A$1:$F$39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8" i="4" l="1"/>
  <c r="AD65" i="4"/>
  <c r="AD66" i="4"/>
  <c r="AC65" i="4"/>
  <c r="AC66" i="4"/>
  <c r="AE66" i="4" s="1"/>
  <c r="AD64" i="4"/>
  <c r="AC64" i="4"/>
  <c r="AD56" i="4"/>
  <c r="AC56" i="4"/>
  <c r="AD55" i="4"/>
  <c r="AD53" i="4" s="1"/>
  <c r="AC55" i="4"/>
  <c r="AC53" i="4" s="1"/>
  <c r="AE53" i="4" s="1"/>
  <c r="AE49" i="4"/>
  <c r="AD48" i="4"/>
  <c r="AC48" i="4"/>
  <c r="AE40" i="4"/>
  <c r="AE39" i="4"/>
  <c r="AD33" i="4"/>
  <c r="AD34" i="4"/>
  <c r="AC33" i="4"/>
  <c r="AC34" i="4"/>
  <c r="AD32" i="4"/>
  <c r="AC32" i="4"/>
  <c r="AD23" i="4"/>
  <c r="AD24" i="4"/>
  <c r="AD25" i="4"/>
  <c r="AE25" i="4" s="1"/>
  <c r="AD26" i="4"/>
  <c r="AD27" i="4"/>
  <c r="AD28" i="4"/>
  <c r="AE28" i="4" s="1"/>
  <c r="AC23" i="4"/>
  <c r="AC24" i="4"/>
  <c r="AC25" i="4"/>
  <c r="AC27" i="4"/>
  <c r="AC28" i="4"/>
  <c r="AD22" i="4"/>
  <c r="AC22" i="4"/>
  <c r="AD15" i="4"/>
  <c r="AD16" i="4"/>
  <c r="AE16" i="4" s="1"/>
  <c r="AD17" i="4"/>
  <c r="AD18" i="4"/>
  <c r="AD14" i="4"/>
  <c r="AD12" i="4" s="1"/>
  <c r="AC16" i="4"/>
  <c r="AC17" i="4"/>
  <c r="AE17" i="4" s="1"/>
  <c r="AC18" i="4"/>
  <c r="AC15" i="4"/>
  <c r="AE15" i="4" s="1"/>
  <c r="AC14" i="4"/>
  <c r="AE61" i="4"/>
  <c r="AE60" i="4"/>
  <c r="AD58" i="4"/>
  <c r="AC58" i="4"/>
  <c r="AE58" i="4" s="1"/>
  <c r="AE45" i="4"/>
  <c r="AE44" i="4"/>
  <c r="AE33" i="4"/>
  <c r="AE24" i="4"/>
  <c r="AE23" i="4"/>
  <c r="AE18" i="4"/>
  <c r="AE34" i="4" l="1"/>
  <c r="AE65" i="4"/>
  <c r="AC12" i="4"/>
  <c r="AE27" i="4"/>
  <c r="X42" i="4"/>
  <c r="W42" i="4"/>
  <c r="S66" i="4" l="1"/>
  <c r="S65" i="4"/>
  <c r="S64" i="4"/>
  <c r="AB64" i="4"/>
  <c r="AB66" i="4"/>
  <c r="Y66" i="4"/>
  <c r="Y64" i="4"/>
  <c r="Q26" i="4"/>
  <c r="AC26" i="4" s="1"/>
  <c r="AE26" i="4" s="1"/>
  <c r="V48" i="4"/>
  <c r="AB65" i="4" l="1"/>
  <c r="AB61" i="4"/>
  <c r="AB60" i="4"/>
  <c r="AA58" i="4"/>
  <c r="Z58" i="4"/>
  <c r="AB58" i="4" s="1"/>
  <c r="AB56" i="4"/>
  <c r="AB55" i="4"/>
  <c r="AA53" i="4"/>
  <c r="AA51" i="4" s="1"/>
  <c r="Z53" i="4"/>
  <c r="AB46" i="4"/>
  <c r="AB45" i="4"/>
  <c r="AB44" i="4"/>
  <c r="AA42" i="4"/>
  <c r="Z42" i="4"/>
  <c r="AB34" i="4"/>
  <c r="AB33" i="4"/>
  <c r="AB32" i="4"/>
  <c r="AA30" i="4"/>
  <c r="Z30" i="4"/>
  <c r="AB28" i="4"/>
  <c r="AB27" i="4"/>
  <c r="AB26" i="4"/>
  <c r="AB25" i="4"/>
  <c r="AB24" i="4"/>
  <c r="AB23" i="4"/>
  <c r="AB22" i="4"/>
  <c r="AA20" i="4"/>
  <c r="Z20" i="4"/>
  <c r="AB18" i="4"/>
  <c r="AB17" i="4"/>
  <c r="AB16" i="4"/>
  <c r="AB15" i="4"/>
  <c r="AB14" i="4"/>
  <c r="AA12" i="4"/>
  <c r="Z12" i="4"/>
  <c r="AB42" i="4" l="1"/>
  <c r="Z51" i="4"/>
  <c r="AB51" i="4" s="1"/>
  <c r="AB30" i="4"/>
  <c r="AA8" i="4"/>
  <c r="AB20" i="4"/>
  <c r="Z8" i="4"/>
  <c r="AB12" i="4"/>
  <c r="AB53" i="4"/>
  <c r="AB8" i="4" l="1"/>
  <c r="V66" i="4" l="1"/>
  <c r="Y65" i="4"/>
  <c r="V65" i="4"/>
  <c r="V64" i="4"/>
  <c r="AE64" i="4" s="1"/>
  <c r="Y61" i="4"/>
  <c r="V61" i="4"/>
  <c r="S61" i="4"/>
  <c r="Y60" i="4"/>
  <c r="V60" i="4"/>
  <c r="S60" i="4"/>
  <c r="X58" i="4"/>
  <c r="W58" i="4"/>
  <c r="U58" i="4"/>
  <c r="U51" i="4" s="1"/>
  <c r="T58" i="4"/>
  <c r="V58" i="4" s="1"/>
  <c r="R58" i="4"/>
  <c r="Q58" i="4"/>
  <c r="S58" i="4" s="1"/>
  <c r="Y56" i="4"/>
  <c r="V56" i="4"/>
  <c r="S56" i="4"/>
  <c r="AE56" i="4" s="1"/>
  <c r="Y55" i="4"/>
  <c r="V55" i="4"/>
  <c r="S55" i="4"/>
  <c r="X53" i="4"/>
  <c r="W53" i="4"/>
  <c r="U53" i="4"/>
  <c r="T53" i="4"/>
  <c r="R53" i="4"/>
  <c r="Q53" i="4"/>
  <c r="S53" i="4" s="1"/>
  <c r="Y48" i="4"/>
  <c r="Y46" i="4" s="1"/>
  <c r="V46" i="4"/>
  <c r="S48" i="4"/>
  <c r="AE48" i="4" s="1"/>
  <c r="AE46" i="4" s="1"/>
  <c r="Y45" i="4"/>
  <c r="V45" i="4"/>
  <c r="S45" i="4"/>
  <c r="Y44" i="4"/>
  <c r="V44" i="4"/>
  <c r="S44" i="4"/>
  <c r="U42" i="4"/>
  <c r="T42" i="4"/>
  <c r="R42" i="4"/>
  <c r="Q42" i="4"/>
  <c r="Y34" i="4"/>
  <c r="V34" i="4"/>
  <c r="S34" i="4"/>
  <c r="Y33" i="4"/>
  <c r="V33" i="4"/>
  <c r="S33" i="4"/>
  <c r="Y32" i="4"/>
  <c r="V32" i="4"/>
  <c r="S32" i="4"/>
  <c r="X30" i="4"/>
  <c r="W30" i="4"/>
  <c r="U30" i="4"/>
  <c r="T30" i="4"/>
  <c r="R30" i="4"/>
  <c r="Q30" i="4"/>
  <c r="Y28" i="4"/>
  <c r="V28" i="4"/>
  <c r="S28" i="4"/>
  <c r="Y27" i="4"/>
  <c r="V27" i="4"/>
  <c r="S27" i="4"/>
  <c r="Y26" i="4"/>
  <c r="V26" i="4"/>
  <c r="S26" i="4"/>
  <c r="Y25" i="4"/>
  <c r="V25" i="4"/>
  <c r="S25" i="4"/>
  <c r="Y24" i="4"/>
  <c r="V24" i="4"/>
  <c r="S24" i="4"/>
  <c r="Y23" i="4"/>
  <c r="V23" i="4"/>
  <c r="S23" i="4"/>
  <c r="Y22" i="4"/>
  <c r="V22" i="4"/>
  <c r="S22" i="4"/>
  <c r="AE22" i="4" s="1"/>
  <c r="X20" i="4"/>
  <c r="W20" i="4"/>
  <c r="U20" i="4"/>
  <c r="T20" i="4"/>
  <c r="R20" i="4"/>
  <c r="Q20" i="4"/>
  <c r="Y18" i="4"/>
  <c r="V18" i="4"/>
  <c r="S18" i="4"/>
  <c r="Y17" i="4"/>
  <c r="V17" i="4"/>
  <c r="S17" i="4"/>
  <c r="Y16" i="4"/>
  <c r="V16" i="4"/>
  <c r="S16" i="4"/>
  <c r="Y15" i="4"/>
  <c r="V15" i="4"/>
  <c r="S15" i="4"/>
  <c r="Y14" i="4"/>
  <c r="V14" i="4"/>
  <c r="S14" i="4"/>
  <c r="AE14" i="4" s="1"/>
  <c r="AE12" i="4" s="1"/>
  <c r="X12" i="4"/>
  <c r="W12" i="4"/>
  <c r="U12" i="4"/>
  <c r="T12" i="4"/>
  <c r="R12" i="4"/>
  <c r="Q12" i="4"/>
  <c r="AC30" i="4" l="1"/>
  <c r="AE32" i="4"/>
  <c r="R51" i="4"/>
  <c r="S30" i="4"/>
  <c r="Q51" i="4"/>
  <c r="AC51" i="4" s="1"/>
  <c r="AC20" i="4"/>
  <c r="AD30" i="4"/>
  <c r="S42" i="4"/>
  <c r="AC42" i="4"/>
  <c r="AE55" i="4"/>
  <c r="AD20" i="4"/>
  <c r="AD42" i="4"/>
  <c r="V53" i="4"/>
  <c r="S51" i="4"/>
  <c r="V42" i="4"/>
  <c r="U8" i="4"/>
  <c r="Y58" i="4"/>
  <c r="X8" i="4"/>
  <c r="W51" i="4"/>
  <c r="X51" i="4"/>
  <c r="Y42" i="4"/>
  <c r="Y12" i="4"/>
  <c r="T51" i="4"/>
  <c r="V51" i="4" s="1"/>
  <c r="V12" i="4"/>
  <c r="V30" i="4"/>
  <c r="Y30" i="4"/>
  <c r="AE30" i="4" s="1"/>
  <c r="W8" i="4"/>
  <c r="Y20" i="4"/>
  <c r="V20" i="4"/>
  <c r="T8" i="4"/>
  <c r="R8" i="4"/>
  <c r="S20" i="4"/>
  <c r="AE20" i="4" s="1"/>
  <c r="Q8" i="4"/>
  <c r="S12" i="4"/>
  <c r="Y53" i="4"/>
  <c r="AE42" i="4" l="1"/>
  <c r="AD51" i="4"/>
  <c r="AC8" i="4"/>
  <c r="AD8" i="4"/>
  <c r="Y8" i="4"/>
  <c r="V8" i="4"/>
  <c r="Y51" i="4"/>
  <c r="AE51" i="4" s="1"/>
  <c r="S8" i="4"/>
  <c r="AE8" i="4" l="1"/>
</calcChain>
</file>

<file path=xl/sharedStrings.xml><?xml version="1.0" encoding="utf-8"?>
<sst xmlns="http://schemas.openxmlformats.org/spreadsheetml/2006/main" count="211" uniqueCount="142">
  <si>
    <t>OUT</t>
  </si>
  <si>
    <t>A1</t>
  </si>
  <si>
    <t>A2</t>
  </si>
  <si>
    <t>A21</t>
  </si>
  <si>
    <t>A22</t>
  </si>
  <si>
    <t>A23</t>
  </si>
  <si>
    <t>A24</t>
  </si>
  <si>
    <t>A3</t>
  </si>
  <si>
    <t>A31</t>
  </si>
  <si>
    <t>A32</t>
  </si>
  <si>
    <t>A33</t>
  </si>
  <si>
    <t>A34</t>
  </si>
  <si>
    <t>A35</t>
  </si>
  <si>
    <t>A4</t>
  </si>
  <si>
    <t>A41</t>
  </si>
  <si>
    <t>A42</t>
  </si>
  <si>
    <t>A43</t>
  </si>
  <si>
    <t>B1</t>
  </si>
  <si>
    <t>B2</t>
  </si>
  <si>
    <t>B21</t>
  </si>
  <si>
    <t>B22</t>
  </si>
  <si>
    <t>B3</t>
  </si>
  <si>
    <t>B31</t>
  </si>
  <si>
    <t>B32</t>
  </si>
  <si>
    <t>TOTALE</t>
  </si>
  <si>
    <t>A36</t>
  </si>
  <si>
    <t xml:space="preserve"> </t>
  </si>
  <si>
    <t>TAVOLA DI CONVERSIONE</t>
  </si>
  <si>
    <t>Campi Modello RES</t>
  </si>
  <si>
    <t>Individuare il condizionamento dei carichi</t>
  </si>
  <si>
    <t>Codice NST2007</t>
  </si>
  <si>
    <t>Descrizione</t>
  </si>
  <si>
    <t>Esempi</t>
  </si>
  <si>
    <t>Rinfuse liquide</t>
  </si>
  <si>
    <t>Rinfuse solide</t>
  </si>
  <si>
    <t>Merci varie</t>
  </si>
  <si>
    <t>Cereali</t>
  </si>
  <si>
    <t>Frumento, orzo, segala, avena, granturco, riso</t>
  </si>
  <si>
    <t>(12-19)(1A-1B)</t>
  </si>
  <si>
    <t>Prodotti dell'agricoltura, della caccia e della silvicoltura; pesci ed altri prodotti della pesca</t>
  </si>
  <si>
    <t>Patate, barbabietole da zucchero, frutta, piante, altre materie prime di origine vegetale, animali vivi, latte vaccino crudo e latte crudo di pecora e di capra, altre materie prime di origine animale, pesci ed altri prodotti della pesca.</t>
  </si>
  <si>
    <t>Carboni fossili e ligniti</t>
  </si>
  <si>
    <t>Petrolio greggio</t>
  </si>
  <si>
    <t>Gas naturale</t>
  </si>
  <si>
    <t>Minerali metalliferi ed altri prodotti delle miniere e delle cave; torba; uranio e torio</t>
  </si>
  <si>
    <t>Minerali di ferro, minerali di metalli non ferrosi, minerali per l'industria chimica, concimi minerali naturali, sale, pietre, ghiaia, sabbia, argilla, torba e altri prodotti delle miniere e delle cave, caolino.</t>
  </si>
  <si>
    <t>Prodotti alimentari, bevande e tabacchi</t>
  </si>
  <si>
    <t>Carni, pelli gregge e prodotti a base di carne, pesci trasformati e conservati e prodotti a base di pesce, preparazioni e conserve di frutta e verdura, oli e grassi vegetali e animali, prodotti lattiero-caseari e gelati, prodotti della macinazione, amidi e fecole e alimenti per animali, bevande, altri prodotti alimentari n.c.a. e prodotti a bese di tabacco.</t>
  </si>
  <si>
    <t>Prodotti dell'industria tessile e dell'industria dell'abbigliamento; cuoio e prodotti in cuoio</t>
  </si>
  <si>
    <t>Legno e prodotti in legno e sughero (esclusi i mobili); articoli di paglia e materiali da intreccio; pasta di carta, carta e prodotti  di carta; stampati e supporti registrati.</t>
  </si>
  <si>
    <t>Prodotti petroliferi liquidi raffinati</t>
  </si>
  <si>
    <t>Prodotti petroliferi gassosi liquefatti o compressi</t>
  </si>
  <si>
    <t>Prodotti petroliferi raffinati allo stato solido o ceroso</t>
  </si>
  <si>
    <t>Prodotti chimici e fibre sintetiche e artificiali; articoli in gomma e in materie plastiche; combustibili nucleari.</t>
  </si>
  <si>
    <t>Prodotti chimici minerali di base, prodotti chimici di base organici, concimi chimici e composti azotati, materie plastiche e gomma sintetica, prodotti farmaceutici e parachimici, inclusi i pesticidi e altri prodotti chimici per l'agricoltura, articoli in gomma e in materie plastiche, combustibili nucleari.</t>
  </si>
  <si>
    <t>Cemento, calce e gesso</t>
  </si>
  <si>
    <t>Ferro, ghisa e acciaio di prima trasformazione e ferroleghe (esclusi i tubi)</t>
  </si>
  <si>
    <t>Metalli non ferrosi e relativi prodotti</t>
  </si>
  <si>
    <t>Tubi, profilati cavi e relative guarnizioni</t>
  </si>
  <si>
    <t>Costruzioni metalliche</t>
  </si>
  <si>
    <t>Caldaie, ferramenta, armi e altri manufatti in metallo</t>
  </si>
  <si>
    <t>Macchine ed apparecchi meccanici n.c.a.; macchine per ufficio, elaboratori e sistemi informatici; macchine ed apparecchi elettrici n.c.a.; apparecchi radiotelevisivi e apparecchiature per le comunicazioni; apparecchi medicali, apparecchi di precisione e strumenti ottici; orologi</t>
  </si>
  <si>
    <t>Macchine per l'agricoltura e la silvicoltura, apparecchi per uso domestico, macchine per ufficio, elaboratori e sistemi informatici, macchine ed apparecchi elettrici, componenti elettronici e apparecchi trasmittenti, riceventi per la radiodiffusione e la televisione, apparecchi per la registrazione e la riproduzione del suono/immagine, apparecchi medicali, di precisione e strumenti ottici; orologi, macchine utensili e loro parti.</t>
  </si>
  <si>
    <t>Mezzi di trasporto</t>
  </si>
  <si>
    <t>Prodotti dell'industria automobilistica, altri mezzi di trasporto</t>
  </si>
  <si>
    <t>Mobili; altri manufatti n.c.a.</t>
  </si>
  <si>
    <t>Materie prime secondarie; rifiuti urbani e altri rifiuti</t>
  </si>
  <si>
    <t>Rifiuti domestici e urbani; altri rifiuti e materie prime secondarie</t>
  </si>
  <si>
    <t>Posta e pacchi</t>
  </si>
  <si>
    <t>Merci trasportate nell'ambito di traslochi (uffici e abitazioni); bagagli e articoli viaggianti come bagaglio accompagnato; autoveicoli trasportati per riparazione; altre merci non destinabili alla vendita n.c.a.</t>
  </si>
  <si>
    <t>Merci raggruppate; merci di vario tipo trasportate insieme.</t>
  </si>
  <si>
    <t>Merci non individuabili. Merci che per qualunque motivo non  possono essere individuate e quindi non possono essere attribuite ai gruppi 10-150</t>
  </si>
  <si>
    <t xml:space="preserve">Altre merci non classificate altrove. </t>
  </si>
  <si>
    <t>A25</t>
  </si>
  <si>
    <t>A37</t>
  </si>
  <si>
    <t>Nomenclatura Unificata Statistiche Trasporti (NST2007) - Campi Modello "RES"</t>
  </si>
  <si>
    <t>B4</t>
  </si>
  <si>
    <t>B41</t>
  </si>
  <si>
    <t>B42</t>
  </si>
  <si>
    <t>Altri materiali da costruzione, manufatti</t>
  </si>
  <si>
    <t>Vetro, oggetti di vetro, prodotti ceramici e in porcellana</t>
  </si>
  <si>
    <t>Attrezzature e materiali utilizzati nel trasporto delle merci</t>
  </si>
  <si>
    <t>Container e casse mobili vuoti; Pallets e altri imballaggi vuoti</t>
  </si>
  <si>
    <t>Tare già ricomprese nei rispettivi campi</t>
  </si>
  <si>
    <t>B12</t>
  </si>
  <si>
    <t>B411</t>
  </si>
  <si>
    <t>B412</t>
  </si>
  <si>
    <t>B421</t>
  </si>
  <si>
    <t>B422</t>
  </si>
  <si>
    <t>B51</t>
  </si>
  <si>
    <t>B52</t>
  </si>
  <si>
    <t>RINFUSE SOLIDE</t>
  </si>
  <si>
    <t xml:space="preserve">IN </t>
  </si>
  <si>
    <r>
      <t>A3</t>
    </r>
    <r>
      <rPr>
        <sz val="10"/>
        <rFont val="Arial"/>
        <family val="2"/>
      </rPr>
      <t>6</t>
    </r>
  </si>
  <si>
    <t>B5</t>
  </si>
  <si>
    <t>B53</t>
  </si>
  <si>
    <r>
      <t xml:space="preserve">  </t>
    </r>
    <r>
      <rPr>
        <b/>
        <sz val="10"/>
        <rFont val="Arial"/>
        <family val="2"/>
      </rPr>
      <t>TOTALE TONNELLATE</t>
    </r>
  </si>
  <si>
    <t>Tonnellate o migliaia di tonnellate</t>
  </si>
  <si>
    <t>RINFUSE LIQUIDE</t>
  </si>
  <si>
    <t>di cui:</t>
  </si>
  <si>
    <t>Prodotti (petroliferi) raffinati</t>
  </si>
  <si>
    <t>Prodotti petroliferi gassosi, liquefatti o compressi e gas naturale</t>
  </si>
  <si>
    <t>Prodotti chimici</t>
  </si>
  <si>
    <t>Altre rinfuse liquide</t>
  </si>
  <si>
    <t>Derrate alimentari/mangimi/oleaginosi</t>
  </si>
  <si>
    <t>Minerali/cementi/calci</t>
  </si>
  <si>
    <t>Prodotti metallurgici</t>
  </si>
  <si>
    <t>Altre rinfuse solide</t>
  </si>
  <si>
    <t>MERCI VARIE IN COLLI</t>
  </si>
  <si>
    <t>di cui</t>
  </si>
  <si>
    <t xml:space="preserve">          Altre merci varie</t>
  </si>
  <si>
    <t>ALTRE INFORMAZIONI</t>
  </si>
  <si>
    <t xml:space="preserve">  (numero)</t>
  </si>
  <si>
    <t>Numero toccate</t>
  </si>
  <si>
    <t>Stazza lorda</t>
  </si>
  <si>
    <t xml:space="preserve">       Passeggeri traghetti</t>
  </si>
  <si>
    <t xml:space="preserve">       Passeggeri locali (viaggi &lt; 20 miglia)</t>
  </si>
  <si>
    <t>Numero di passeggeri crociere</t>
  </si>
  <si>
    <t xml:space="preserve">        "Home Port" </t>
  </si>
  <si>
    <t xml:space="preserve">        "Transiti" (da contarsi una sola volta)</t>
  </si>
  <si>
    <t>Numero di container in TEU (B41+B42)</t>
  </si>
  <si>
    <t xml:space="preserve">            di cui:  </t>
  </si>
  <si>
    <t xml:space="preserve">                           Vuoti</t>
  </si>
  <si>
    <t xml:space="preserve">                           Pieni</t>
  </si>
  <si>
    <t xml:space="preserve">        Numero unità Ro-Ro </t>
  </si>
  <si>
    <t xml:space="preserve">        Numero veicoli privati </t>
  </si>
  <si>
    <t xml:space="preserve">        Numero veicoli commerciali </t>
  </si>
  <si>
    <t xml:space="preserve">       "Hinterland" (B411+B412)</t>
  </si>
  <si>
    <t xml:space="preserve">       "Transshipped" (B421+B422)</t>
  </si>
  <si>
    <t>Numero di passeggeri locali e traghetti (B21+B22)</t>
  </si>
  <si>
    <t>Campi vuoti</t>
  </si>
  <si>
    <t>Indicare l'unità di misura utilizzata:</t>
  </si>
  <si>
    <t xml:space="preserve">           In contenitori (compresi contenitori Ro-Ro)</t>
  </si>
  <si>
    <r>
      <t xml:space="preserve">        </t>
    </r>
    <r>
      <rPr>
        <sz val="9"/>
        <rFont val="Arial"/>
        <family val="2"/>
      </rPr>
      <t>Ro-Ro (contenitori esclusi)</t>
    </r>
  </si>
  <si>
    <t>Prodotti di cokeria; mattonelle e combustibili solidi similari</t>
  </si>
  <si>
    <t>AUGUSTA</t>
  </si>
  <si>
    <t>CATANIA</t>
  </si>
  <si>
    <t>POZZALLO</t>
  </si>
  <si>
    <t>Gennaio - Dicembre</t>
  </si>
  <si>
    <t>SIRACUSA</t>
  </si>
  <si>
    <t>Totale Complessivo AdSP MSOr</t>
  </si>
  <si>
    <t>Autorità di Sistema Portuale del Mare di Sicilia Orientale - Porti di Augusta, Catania Siracusa e Pozzallo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</si>
</sst>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1"/>
      <name val="Lucida Sans Unicode"/>
      <family val="2"/>
    </font>
    <font>
      <sz val="9"/>
      <name val="Lucida Sans Unicode"/>
      <family val="2"/>
    </font>
    <font>
      <b/>
      <sz val="9"/>
      <color rgb="FFC00000"/>
      <name val="Arial"/>
      <family val="2"/>
    </font>
    <font>
      <sz val="9"/>
      <color rgb="FFC00000"/>
      <name val="Arial"/>
      <family val="2"/>
    </font>
    <font>
      <b/>
      <u/>
      <sz val="18"/>
      <name val="Lucida Sans Unicode"/>
      <family val="2"/>
    </font>
    <font>
      <b/>
      <sz val="7"/>
      <name val="Arial"/>
      <family val="2"/>
    </font>
    <font>
      <u/>
      <sz val="9"/>
      <name val="Lucida Sans Unicode"/>
      <family val="2"/>
    </font>
    <font>
      <sz val="11"/>
      <name val="Arial"/>
      <family val="2"/>
    </font>
    <font>
      <b/>
      <u/>
      <sz val="16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CC"/>
      </patternFill>
    </fill>
  </fills>
  <borders count="1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3">
    <xf numFmtId="0" fontId="0" fillId="0" borderId="0" xfId="0"/>
    <xf numFmtId="3" fontId="5" fillId="0" borderId="0" xfId="0" applyNumberFormat="1" applyFont="1" applyAlignment="1">
      <alignment horizontal="right"/>
    </xf>
    <xf numFmtId="0" fontId="5" fillId="0" borderId="0" xfId="0" applyFont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3" fontId="5" fillId="0" borderId="4" xfId="0" applyNumberFormat="1" applyFont="1" applyBorder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0" borderId="13" xfId="0" applyFont="1" applyBorder="1" applyAlignment="1">
      <alignment horizontal="center"/>
    </xf>
    <xf numFmtId="3" fontId="5" fillId="0" borderId="14" xfId="0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0" fillId="0" borderId="18" xfId="0" applyNumberFormat="1" applyBorder="1" applyAlignment="1">
      <alignment horizontal="right"/>
    </xf>
    <xf numFmtId="3" fontId="7" fillId="0" borderId="11" xfId="0" applyNumberFormat="1" applyFont="1" applyBorder="1" applyAlignment="1">
      <alignment horizontal="right"/>
    </xf>
    <xf numFmtId="3" fontId="7" fillId="0" borderId="20" xfId="0" applyNumberFormat="1" applyFont="1" applyBorder="1" applyAlignment="1">
      <alignment horizontal="right"/>
    </xf>
    <xf numFmtId="3" fontId="7" fillId="0" borderId="18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3" fontId="5" fillId="4" borderId="1" xfId="0" applyNumberFormat="1" applyFont="1" applyFill="1" applyBorder="1" applyAlignment="1">
      <alignment horizontal="right"/>
    </xf>
    <xf numFmtId="3" fontId="5" fillId="4" borderId="2" xfId="0" applyNumberFormat="1" applyFont="1" applyFill="1" applyBorder="1" applyAlignment="1">
      <alignment horizontal="right"/>
    </xf>
    <xf numFmtId="3" fontId="4" fillId="0" borderId="21" xfId="0" applyNumberFormat="1" applyFont="1" applyBorder="1" applyAlignment="1">
      <alignment horizontal="right"/>
    </xf>
    <xf numFmtId="3" fontId="4" fillId="0" borderId="22" xfId="0" applyNumberFormat="1" applyFont="1" applyBorder="1" applyAlignment="1">
      <alignment horizontal="right"/>
    </xf>
    <xf numFmtId="3" fontId="5" fillId="4" borderId="1" xfId="0" applyNumberFormat="1" applyFont="1" applyFill="1" applyBorder="1" applyAlignment="1">
      <alignment horizontal="right" vertical="center"/>
    </xf>
    <xf numFmtId="3" fontId="5" fillId="4" borderId="2" xfId="0" applyNumberFormat="1" applyFont="1" applyFill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3" fontId="4" fillId="0" borderId="23" xfId="0" applyNumberFormat="1" applyFont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5" fillId="4" borderId="25" xfId="0" applyNumberFormat="1" applyFont="1" applyFill="1" applyBorder="1" applyAlignment="1">
      <alignment horizontal="right"/>
    </xf>
    <xf numFmtId="3" fontId="5" fillId="4" borderId="26" xfId="0" applyNumberFormat="1" applyFont="1" applyFill="1" applyBorder="1" applyAlignment="1">
      <alignment horizontal="right"/>
    </xf>
    <xf numFmtId="3" fontId="4" fillId="0" borderId="28" xfId="0" applyNumberFormat="1" applyFont="1" applyBorder="1" applyAlignment="1">
      <alignment horizontal="right"/>
    </xf>
    <xf numFmtId="3" fontId="4" fillId="5" borderId="30" xfId="0" applyNumberFormat="1" applyFont="1" applyFill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3" fontId="5" fillId="5" borderId="32" xfId="0" applyNumberFormat="1" applyFont="1" applyFill="1" applyBorder="1" applyAlignment="1">
      <alignment horizontal="right"/>
    </xf>
    <xf numFmtId="3" fontId="5" fillId="0" borderId="29" xfId="0" applyNumberFormat="1" applyFont="1" applyBorder="1" applyAlignment="1">
      <alignment horizontal="right"/>
    </xf>
    <xf numFmtId="3" fontId="5" fillId="0" borderId="34" xfId="0" applyNumberFormat="1" applyFont="1" applyBorder="1" applyAlignment="1">
      <alignment horizontal="right"/>
    </xf>
    <xf numFmtId="3" fontId="4" fillId="0" borderId="35" xfId="0" applyNumberFormat="1" applyFont="1" applyBorder="1" applyAlignment="1">
      <alignment horizontal="right"/>
    </xf>
    <xf numFmtId="3" fontId="5" fillId="0" borderId="36" xfId="0" applyNumberFormat="1" applyFont="1" applyBorder="1" applyAlignment="1">
      <alignment horizontal="right"/>
    </xf>
    <xf numFmtId="3" fontId="4" fillId="0" borderId="38" xfId="0" applyNumberFormat="1" applyFont="1" applyBorder="1" applyAlignment="1">
      <alignment horizontal="right"/>
    </xf>
    <xf numFmtId="3" fontId="5" fillId="4" borderId="39" xfId="0" applyNumberFormat="1" applyFont="1" applyFill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3" fontId="5" fillId="4" borderId="40" xfId="0" applyNumberFormat="1" applyFont="1" applyFill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3" fontId="5" fillId="5" borderId="34" xfId="0" applyNumberFormat="1" applyFont="1" applyFill="1" applyBorder="1" applyAlignment="1">
      <alignment horizontal="right"/>
    </xf>
    <xf numFmtId="3" fontId="5" fillId="0" borderId="35" xfId="0" applyNumberFormat="1" applyFont="1" applyBorder="1" applyAlignment="1">
      <alignment horizontal="right"/>
    </xf>
    <xf numFmtId="3" fontId="5" fillId="5" borderId="33" xfId="0" applyNumberFormat="1" applyFont="1" applyFill="1" applyBorder="1" applyAlignment="1">
      <alignment horizontal="right"/>
    </xf>
    <xf numFmtId="3" fontId="5" fillId="0" borderId="41" xfId="0" applyNumberFormat="1" applyFont="1" applyBorder="1" applyAlignment="1">
      <alignment horizontal="right"/>
    </xf>
    <xf numFmtId="3" fontId="5" fillId="0" borderId="42" xfId="0" applyNumberFormat="1" applyFont="1" applyBorder="1" applyAlignment="1">
      <alignment horizontal="right"/>
    </xf>
    <xf numFmtId="3" fontId="5" fillId="5" borderId="3" xfId="0" applyNumberFormat="1" applyFont="1" applyFill="1" applyBorder="1" applyAlignment="1">
      <alignment horizontal="right"/>
    </xf>
    <xf numFmtId="3" fontId="4" fillId="0" borderId="43" xfId="0" applyNumberFormat="1" applyFont="1" applyBorder="1" applyAlignment="1">
      <alignment horizontal="right"/>
    </xf>
    <xf numFmtId="3" fontId="4" fillId="0" borderId="44" xfId="0" applyNumberFormat="1" applyFont="1" applyBorder="1" applyAlignment="1">
      <alignment horizontal="right"/>
    </xf>
    <xf numFmtId="3" fontId="4" fillId="0" borderId="45" xfId="0" applyNumberFormat="1" applyFont="1" applyBorder="1" applyAlignment="1">
      <alignment horizontal="right"/>
    </xf>
    <xf numFmtId="3" fontId="4" fillId="0" borderId="37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3" fontId="5" fillId="4" borderId="46" xfId="0" applyNumberFormat="1" applyFont="1" applyFill="1" applyBorder="1" applyAlignment="1">
      <alignment horizontal="right"/>
    </xf>
    <xf numFmtId="3" fontId="5" fillId="0" borderId="47" xfId="0" applyNumberFormat="1" applyFont="1" applyBorder="1" applyAlignment="1">
      <alignment horizontal="right"/>
    </xf>
    <xf numFmtId="3" fontId="5" fillId="4" borderId="48" xfId="0" applyNumberFormat="1" applyFont="1" applyFill="1" applyBorder="1" applyAlignment="1">
      <alignment horizontal="right"/>
    </xf>
    <xf numFmtId="3" fontId="5" fillId="4" borderId="49" xfId="0" applyNumberFormat="1" applyFont="1" applyFill="1" applyBorder="1" applyAlignment="1">
      <alignment horizontal="right"/>
    </xf>
    <xf numFmtId="3" fontId="5" fillId="0" borderId="50" xfId="0" applyNumberFormat="1" applyFont="1" applyBorder="1" applyAlignment="1">
      <alignment horizontal="right"/>
    </xf>
    <xf numFmtId="3" fontId="5" fillId="4" borderId="5" xfId="0" applyNumberFormat="1" applyFont="1" applyFill="1" applyBorder="1" applyAlignment="1">
      <alignment horizontal="right"/>
    </xf>
    <xf numFmtId="3" fontId="5" fillId="4" borderId="51" xfId="0" applyNumberFormat="1" applyFont="1" applyFill="1" applyBorder="1" applyAlignment="1">
      <alignment horizontal="right"/>
    </xf>
    <xf numFmtId="3" fontId="5" fillId="0" borderId="52" xfId="0" applyNumberFormat="1" applyFont="1" applyBorder="1" applyAlignment="1">
      <alignment horizontal="right"/>
    </xf>
    <xf numFmtId="3" fontId="5" fillId="0" borderId="27" xfId="0" applyNumberFormat="1" applyFont="1" applyBorder="1" applyAlignment="1">
      <alignment horizontal="right"/>
    </xf>
    <xf numFmtId="0" fontId="5" fillId="5" borderId="0" xfId="0" applyFont="1" applyFill="1"/>
    <xf numFmtId="3" fontId="0" fillId="0" borderId="0" xfId="0" applyNumberFormat="1"/>
    <xf numFmtId="0" fontId="4" fillId="6" borderId="53" xfId="0" applyFont="1" applyFill="1" applyBorder="1"/>
    <xf numFmtId="0" fontId="4" fillId="0" borderId="55" xfId="0" applyFont="1" applyBorder="1" applyAlignment="1">
      <alignment horizontal="center"/>
    </xf>
    <xf numFmtId="0" fontId="4" fillId="0" borderId="56" xfId="0" applyFont="1" applyBorder="1" applyAlignment="1">
      <alignment horizontal="center"/>
    </xf>
    <xf numFmtId="3" fontId="5" fillId="0" borderId="53" xfId="0" applyNumberFormat="1" applyFont="1" applyBorder="1" applyAlignment="1">
      <alignment horizontal="right"/>
    </xf>
    <xf numFmtId="3" fontId="4" fillId="0" borderId="57" xfId="0" applyNumberFormat="1" applyFont="1" applyBorder="1" applyAlignment="1">
      <alignment horizontal="right"/>
    </xf>
    <xf numFmtId="3" fontId="4" fillId="0" borderId="58" xfId="0" applyNumberFormat="1" applyFont="1" applyBorder="1" applyAlignment="1">
      <alignment horizontal="right"/>
    </xf>
    <xf numFmtId="3" fontId="0" fillId="0" borderId="59" xfId="0" applyNumberFormat="1" applyBorder="1" applyAlignment="1">
      <alignment horizontal="right"/>
    </xf>
    <xf numFmtId="3" fontId="7" fillId="0" borderId="53" xfId="0" applyNumberFormat="1" applyFont="1" applyBorder="1" applyAlignment="1">
      <alignment horizontal="right"/>
    </xf>
    <xf numFmtId="3" fontId="7" fillId="0" borderId="60" xfId="0" applyNumberFormat="1" applyFont="1" applyBorder="1" applyAlignment="1">
      <alignment horizontal="right"/>
    </xf>
    <xf numFmtId="3" fontId="7" fillId="0" borderId="59" xfId="0" applyNumberFormat="1" applyFont="1" applyBorder="1" applyAlignment="1">
      <alignment horizontal="right"/>
    </xf>
    <xf numFmtId="3" fontId="5" fillId="0" borderId="60" xfId="0" applyNumberFormat="1" applyFont="1" applyBorder="1" applyAlignment="1">
      <alignment horizontal="right"/>
    </xf>
    <xf numFmtId="3" fontId="5" fillId="7" borderId="1" xfId="0" applyNumberFormat="1" applyFont="1" applyFill="1" applyBorder="1" applyAlignment="1">
      <alignment horizontal="right"/>
    </xf>
    <xf numFmtId="3" fontId="5" fillId="7" borderId="2" xfId="0" applyNumberFormat="1" applyFont="1" applyFill="1" applyBorder="1" applyAlignment="1">
      <alignment horizontal="right"/>
    </xf>
    <xf numFmtId="3" fontId="4" fillId="0" borderId="61" xfId="0" applyNumberFormat="1" applyFont="1" applyBorder="1" applyAlignment="1">
      <alignment horizontal="right"/>
    </xf>
    <xf numFmtId="3" fontId="5" fillId="7" borderId="1" xfId="0" applyNumberFormat="1" applyFont="1" applyFill="1" applyBorder="1" applyAlignment="1">
      <alignment horizontal="right" vertical="center"/>
    </xf>
    <xf numFmtId="3" fontId="5" fillId="7" borderId="2" xfId="0" applyNumberFormat="1" applyFont="1" applyFill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5" fillId="0" borderId="62" xfId="0" applyNumberFormat="1" applyFont="1" applyBorder="1" applyAlignment="1">
      <alignment horizontal="right"/>
    </xf>
    <xf numFmtId="3" fontId="5" fillId="0" borderId="54" xfId="0" applyNumberFormat="1" applyFont="1" applyBorder="1" applyAlignment="1">
      <alignment horizontal="right"/>
    </xf>
    <xf numFmtId="3" fontId="4" fillId="0" borderId="63" xfId="0" applyNumberFormat="1" applyFont="1" applyBorder="1" applyAlignment="1">
      <alignment horizontal="right"/>
    </xf>
    <xf numFmtId="3" fontId="4" fillId="0" borderId="64" xfId="0" applyNumberFormat="1" applyFont="1" applyBorder="1" applyAlignment="1">
      <alignment horizontal="right"/>
    </xf>
    <xf numFmtId="3" fontId="5" fillId="7" borderId="65" xfId="0" applyNumberFormat="1" applyFont="1" applyFill="1" applyBorder="1" applyAlignment="1">
      <alignment horizontal="right"/>
    </xf>
    <xf numFmtId="3" fontId="5" fillId="7" borderId="66" xfId="0" applyNumberFormat="1" applyFont="1" applyFill="1" applyBorder="1" applyAlignment="1">
      <alignment horizontal="right"/>
    </xf>
    <xf numFmtId="3" fontId="4" fillId="0" borderId="67" xfId="0" applyNumberFormat="1" applyFont="1" applyBorder="1" applyAlignment="1">
      <alignment horizontal="right"/>
    </xf>
    <xf numFmtId="3" fontId="4" fillId="8" borderId="68" xfId="0" applyNumberFormat="1" applyFont="1" applyFill="1" applyBorder="1" applyAlignment="1">
      <alignment horizontal="right"/>
    </xf>
    <xf numFmtId="3" fontId="4" fillId="0" borderId="69" xfId="0" applyNumberFormat="1" applyFont="1" applyBorder="1" applyAlignment="1">
      <alignment horizontal="right"/>
    </xf>
    <xf numFmtId="3" fontId="5" fillId="8" borderId="70" xfId="0" applyNumberFormat="1" applyFont="1" applyFill="1" applyBorder="1" applyAlignment="1">
      <alignment horizontal="right"/>
    </xf>
    <xf numFmtId="3" fontId="5" fillId="0" borderId="71" xfId="0" applyNumberFormat="1" applyFont="1" applyBorder="1" applyAlignment="1">
      <alignment horizontal="right"/>
    </xf>
    <xf numFmtId="3" fontId="5" fillId="0" borderId="72" xfId="0" applyNumberFormat="1" applyFont="1" applyBorder="1" applyAlignment="1">
      <alignment horizontal="right"/>
    </xf>
    <xf numFmtId="3" fontId="5" fillId="0" borderId="73" xfId="0" applyNumberFormat="1" applyFont="1" applyBorder="1" applyAlignment="1">
      <alignment horizontal="right"/>
    </xf>
    <xf numFmtId="3" fontId="4" fillId="0" borderId="74" xfId="0" applyNumberFormat="1" applyFont="1" applyBorder="1" applyAlignment="1">
      <alignment horizontal="right"/>
    </xf>
    <xf numFmtId="3" fontId="4" fillId="0" borderId="75" xfId="0" applyNumberFormat="1" applyFont="1" applyBorder="1" applyAlignment="1">
      <alignment horizontal="right"/>
    </xf>
    <xf numFmtId="3" fontId="5" fillId="7" borderId="39" xfId="0" applyNumberFormat="1" applyFont="1" applyFill="1" applyBorder="1" applyAlignment="1">
      <alignment horizontal="right"/>
    </xf>
    <xf numFmtId="3" fontId="4" fillId="0" borderId="53" xfId="0" applyNumberFormat="1" applyFont="1" applyBorder="1" applyAlignment="1">
      <alignment horizontal="right"/>
    </xf>
    <xf numFmtId="3" fontId="5" fillId="7" borderId="76" xfId="0" applyNumberFormat="1" applyFont="1" applyFill="1" applyBorder="1" applyAlignment="1">
      <alignment horizontal="right"/>
    </xf>
    <xf numFmtId="3" fontId="4" fillId="0" borderId="71" xfId="0" applyNumberFormat="1" applyFont="1" applyBorder="1" applyAlignment="1">
      <alignment horizontal="right"/>
    </xf>
    <xf numFmtId="3" fontId="5" fillId="8" borderId="77" xfId="0" applyNumberFormat="1" applyFont="1" applyFill="1" applyBorder="1" applyAlignment="1">
      <alignment horizontal="right"/>
    </xf>
    <xf numFmtId="3" fontId="5" fillId="8" borderId="73" xfId="0" applyNumberFormat="1" applyFont="1" applyFill="1" applyBorder="1" applyAlignment="1">
      <alignment horizontal="right"/>
    </xf>
    <xf numFmtId="3" fontId="5" fillId="0" borderId="78" xfId="0" applyNumberFormat="1" applyFont="1" applyBorder="1" applyAlignment="1">
      <alignment horizontal="right"/>
    </xf>
    <xf numFmtId="3" fontId="5" fillId="8" borderId="2" xfId="0" applyNumberFormat="1" applyFont="1" applyFill="1" applyBorder="1" applyAlignment="1">
      <alignment horizontal="right"/>
    </xf>
    <xf numFmtId="3" fontId="5" fillId="8" borderId="3" xfId="0" applyNumberFormat="1" applyFont="1" applyFill="1" applyBorder="1" applyAlignment="1">
      <alignment horizontal="right"/>
    </xf>
    <xf numFmtId="3" fontId="5" fillId="0" borderId="79" xfId="0" applyNumberFormat="1" applyFont="1" applyBorder="1" applyAlignment="1">
      <alignment horizontal="right"/>
    </xf>
    <xf numFmtId="3" fontId="4" fillId="0" borderId="80" xfId="0" applyNumberFormat="1" applyFont="1" applyBorder="1" applyAlignment="1">
      <alignment horizontal="right"/>
    </xf>
    <xf numFmtId="3" fontId="4" fillId="0" borderId="81" xfId="0" applyNumberFormat="1" applyFont="1" applyBorder="1" applyAlignment="1">
      <alignment horizontal="right"/>
    </xf>
    <xf numFmtId="3" fontId="4" fillId="0" borderId="82" xfId="0" applyNumberFormat="1" applyFont="1" applyBorder="1" applyAlignment="1">
      <alignment horizontal="right"/>
    </xf>
    <xf numFmtId="3" fontId="4" fillId="0" borderId="83" xfId="0" applyNumberFormat="1" applyFont="1" applyBorder="1" applyAlignment="1">
      <alignment horizontal="right"/>
    </xf>
    <xf numFmtId="3" fontId="4" fillId="0" borderId="84" xfId="0" applyNumberFormat="1" applyFont="1" applyBorder="1" applyAlignment="1">
      <alignment horizontal="right"/>
    </xf>
    <xf numFmtId="3" fontId="5" fillId="7" borderId="46" xfId="0" applyNumberFormat="1" applyFont="1" applyFill="1" applyBorder="1" applyAlignment="1">
      <alignment horizontal="right"/>
    </xf>
    <xf numFmtId="3" fontId="5" fillId="7" borderId="85" xfId="0" applyNumberFormat="1" applyFont="1" applyFill="1" applyBorder="1" applyAlignment="1">
      <alignment horizontal="right"/>
    </xf>
    <xf numFmtId="3" fontId="5" fillId="7" borderId="86" xfId="0" applyNumberFormat="1" applyFont="1" applyFill="1" applyBorder="1" applyAlignment="1">
      <alignment horizontal="right"/>
    </xf>
    <xf numFmtId="3" fontId="5" fillId="0" borderId="87" xfId="0" applyNumberFormat="1" applyFont="1" applyBorder="1" applyAlignment="1">
      <alignment horizontal="right"/>
    </xf>
    <xf numFmtId="3" fontId="5" fillId="7" borderId="5" xfId="0" applyNumberFormat="1" applyFont="1" applyFill="1" applyBorder="1" applyAlignment="1">
      <alignment horizontal="right"/>
    </xf>
    <xf numFmtId="3" fontId="5" fillId="7" borderId="51" xfId="0" applyNumberFormat="1" applyFont="1" applyFill="1" applyBorder="1" applyAlignment="1">
      <alignment horizontal="right"/>
    </xf>
    <xf numFmtId="3" fontId="5" fillId="0" borderId="88" xfId="0" applyNumberFormat="1" applyFont="1" applyBorder="1" applyAlignment="1">
      <alignment horizontal="right"/>
    </xf>
    <xf numFmtId="3" fontId="4" fillId="0" borderId="90" xfId="0" applyNumberFormat="1" applyFont="1" applyBorder="1" applyAlignment="1">
      <alignment horizontal="right"/>
    </xf>
    <xf numFmtId="3" fontId="4" fillId="0" borderId="91" xfId="0" applyNumberFormat="1" applyFont="1" applyBorder="1" applyAlignment="1">
      <alignment horizontal="right"/>
    </xf>
    <xf numFmtId="0" fontId="4" fillId="6" borderId="94" xfId="0" applyFont="1" applyFill="1" applyBorder="1"/>
    <xf numFmtId="0" fontId="4" fillId="6" borderId="0" xfId="0" applyFont="1" applyFill="1" applyAlignment="1">
      <alignment horizontal="center"/>
    </xf>
    <xf numFmtId="0" fontId="4" fillId="6" borderId="0" xfId="0" applyFont="1" applyFill="1"/>
    <xf numFmtId="0" fontId="4" fillId="6" borderId="95" xfId="0" applyFont="1" applyFill="1" applyBorder="1"/>
    <xf numFmtId="0" fontId="4" fillId="0" borderId="98" xfId="0" applyFont="1" applyBorder="1" applyAlignment="1">
      <alignment horizontal="center"/>
    </xf>
    <xf numFmtId="0" fontId="4" fillId="0" borderId="99" xfId="0" applyFont="1" applyBorder="1" applyAlignment="1">
      <alignment horizontal="center"/>
    </xf>
    <xf numFmtId="3" fontId="5" fillId="0" borderId="100" xfId="0" applyNumberFormat="1" applyFont="1" applyBorder="1" applyAlignment="1">
      <alignment horizontal="right"/>
    </xf>
    <xf numFmtId="3" fontId="5" fillId="0" borderId="101" xfId="0" applyNumberFormat="1" applyFont="1" applyBorder="1" applyAlignment="1">
      <alignment horizontal="right"/>
    </xf>
    <xf numFmtId="3" fontId="5" fillId="0" borderId="102" xfId="0" applyNumberFormat="1" applyFont="1" applyBorder="1" applyAlignment="1">
      <alignment horizontal="right"/>
    </xf>
    <xf numFmtId="3" fontId="5" fillId="0" borderId="103" xfId="0" applyNumberFormat="1" applyFont="1" applyBorder="1" applyAlignment="1">
      <alignment horizontal="right"/>
    </xf>
    <xf numFmtId="3" fontId="4" fillId="0" borderId="104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5" fillId="0" borderId="105" xfId="0" applyNumberFormat="1" applyFont="1" applyBorder="1" applyAlignment="1">
      <alignment horizontal="right"/>
    </xf>
    <xf numFmtId="0" fontId="4" fillId="2" borderId="106" xfId="0" applyFont="1" applyFill="1" applyBorder="1" applyAlignment="1">
      <alignment horizontal="center"/>
    </xf>
    <xf numFmtId="0" fontId="4" fillId="3" borderId="106" xfId="0" applyFont="1" applyFill="1" applyBorder="1" applyAlignment="1">
      <alignment horizontal="center"/>
    </xf>
    <xf numFmtId="0" fontId="4" fillId="0" borderId="107" xfId="0" applyFont="1" applyBorder="1"/>
    <xf numFmtId="0" fontId="5" fillId="0" borderId="108" xfId="0" applyFont="1" applyBorder="1"/>
    <xf numFmtId="3" fontId="4" fillId="0" borderId="87" xfId="0" applyNumberFormat="1" applyFont="1" applyBorder="1" applyAlignment="1">
      <alignment horizontal="right"/>
    </xf>
    <xf numFmtId="9" fontId="0" fillId="0" borderId="0" xfId="1" applyFont="1"/>
    <xf numFmtId="0" fontId="2" fillId="0" borderId="106" xfId="0" applyFont="1" applyBorder="1" applyAlignment="1">
      <alignment horizontal="center"/>
    </xf>
    <xf numFmtId="3" fontId="4" fillId="0" borderId="112" xfId="0" applyNumberFormat="1" applyFont="1" applyBorder="1" applyAlignment="1">
      <alignment horizontal="right"/>
    </xf>
    <xf numFmtId="3" fontId="4" fillId="0" borderId="113" xfId="0" applyNumberFormat="1" applyFont="1" applyBorder="1" applyAlignment="1">
      <alignment horizontal="right"/>
    </xf>
    <xf numFmtId="3" fontId="4" fillId="0" borderId="111" xfId="0" applyNumberFormat="1" applyFont="1" applyBorder="1" applyAlignment="1">
      <alignment horizontal="right"/>
    </xf>
    <xf numFmtId="3" fontId="4" fillId="0" borderId="109" xfId="0" applyNumberFormat="1" applyFont="1" applyBorder="1" applyAlignment="1">
      <alignment horizontal="right"/>
    </xf>
    <xf numFmtId="3" fontId="4" fillId="0" borderId="114" xfId="0" applyNumberFormat="1" applyFont="1" applyBorder="1" applyAlignment="1">
      <alignment horizontal="right"/>
    </xf>
    <xf numFmtId="3" fontId="4" fillId="0" borderId="115" xfId="0" applyNumberFormat="1" applyFont="1" applyBorder="1" applyAlignment="1">
      <alignment horizontal="right"/>
    </xf>
    <xf numFmtId="3" fontId="5" fillId="0" borderId="116" xfId="0" applyNumberFormat="1" applyFont="1" applyBorder="1" applyAlignment="1">
      <alignment horizontal="right"/>
    </xf>
    <xf numFmtId="3" fontId="5" fillId="0" borderId="117" xfId="0" applyNumberFormat="1" applyFont="1" applyBorder="1" applyAlignment="1">
      <alignment horizontal="right"/>
    </xf>
    <xf numFmtId="3" fontId="5" fillId="0" borderId="119" xfId="0" applyNumberFormat="1" applyFont="1" applyBorder="1" applyAlignment="1">
      <alignment horizontal="right"/>
    </xf>
    <xf numFmtId="3" fontId="5" fillId="0" borderId="120" xfId="0" applyNumberFormat="1" applyFont="1" applyBorder="1" applyAlignment="1">
      <alignment horizontal="right"/>
    </xf>
    <xf numFmtId="3" fontId="4" fillId="0" borderId="121" xfId="0" applyNumberFormat="1" applyFont="1" applyBorder="1" applyAlignment="1">
      <alignment horizontal="right"/>
    </xf>
    <xf numFmtId="3" fontId="5" fillId="0" borderId="92" xfId="0" applyNumberFormat="1" applyFont="1" applyBorder="1" applyAlignment="1">
      <alignment horizontal="right"/>
    </xf>
    <xf numFmtId="3" fontId="5" fillId="0" borderId="122" xfId="0" applyNumberFormat="1" applyFont="1" applyBorder="1" applyAlignment="1">
      <alignment horizontal="right"/>
    </xf>
    <xf numFmtId="3" fontId="5" fillId="7" borderId="124" xfId="0" applyNumberFormat="1" applyFont="1" applyFill="1" applyBorder="1" applyAlignment="1">
      <alignment horizontal="right"/>
    </xf>
    <xf numFmtId="3" fontId="5" fillId="7" borderId="125" xfId="0" applyNumberFormat="1" applyFont="1" applyFill="1" applyBorder="1" applyAlignment="1">
      <alignment horizontal="right"/>
    </xf>
    <xf numFmtId="3" fontId="4" fillId="0" borderId="68" xfId="0" applyNumberFormat="1" applyFont="1" applyBorder="1" applyAlignment="1">
      <alignment horizontal="right"/>
    </xf>
    <xf numFmtId="3" fontId="5" fillId="0" borderId="127" xfId="0" applyNumberFormat="1" applyFont="1" applyBorder="1" applyAlignment="1">
      <alignment horizontal="right"/>
    </xf>
    <xf numFmtId="3" fontId="4" fillId="8" borderId="128" xfId="0" applyNumberFormat="1" applyFont="1" applyFill="1" applyBorder="1" applyAlignment="1">
      <alignment horizontal="right"/>
    </xf>
    <xf numFmtId="3" fontId="4" fillId="8" borderId="129" xfId="0" applyNumberFormat="1" applyFont="1" applyFill="1" applyBorder="1" applyAlignment="1">
      <alignment horizontal="right"/>
    </xf>
    <xf numFmtId="3" fontId="5" fillId="8" borderId="131" xfId="0" applyNumberFormat="1" applyFont="1" applyFill="1" applyBorder="1" applyAlignment="1">
      <alignment horizontal="right"/>
    </xf>
    <xf numFmtId="3" fontId="5" fillId="8" borderId="132" xfId="0" applyNumberFormat="1" applyFont="1" applyFill="1" applyBorder="1" applyAlignment="1">
      <alignment horizontal="right"/>
    </xf>
    <xf numFmtId="3" fontId="5" fillId="7" borderId="7" xfId="0" applyNumberFormat="1" applyFont="1" applyFill="1" applyBorder="1" applyAlignment="1">
      <alignment horizontal="right"/>
    </xf>
    <xf numFmtId="3" fontId="5" fillId="8" borderId="7" xfId="0" applyNumberFormat="1" applyFont="1" applyFill="1" applyBorder="1" applyAlignment="1">
      <alignment horizontal="right"/>
    </xf>
    <xf numFmtId="3" fontId="4" fillId="0" borderId="134" xfId="0" applyNumberFormat="1" applyFont="1" applyBorder="1" applyAlignment="1">
      <alignment horizontal="right"/>
    </xf>
    <xf numFmtId="3" fontId="4" fillId="0" borderId="135" xfId="0" applyNumberFormat="1" applyFont="1" applyBorder="1" applyAlignment="1">
      <alignment horizontal="right"/>
    </xf>
    <xf numFmtId="3" fontId="5" fillId="0" borderId="136" xfId="0" applyNumberFormat="1" applyFont="1" applyBorder="1" applyAlignment="1">
      <alignment horizontal="right"/>
    </xf>
    <xf numFmtId="3" fontId="5" fillId="0" borderId="137" xfId="0" applyNumberFormat="1" applyFont="1" applyBorder="1" applyAlignment="1">
      <alignment horizontal="right"/>
    </xf>
    <xf numFmtId="3" fontId="5" fillId="5" borderId="1" xfId="0" applyNumberFormat="1" applyFont="1" applyFill="1" applyBorder="1" applyAlignment="1">
      <alignment horizontal="right"/>
    </xf>
    <xf numFmtId="3" fontId="5" fillId="0" borderId="89" xfId="0" applyNumberFormat="1" applyFont="1" applyBorder="1" applyAlignment="1">
      <alignment horizontal="right"/>
    </xf>
    <xf numFmtId="3" fontId="5" fillId="0" borderId="138" xfId="0" applyNumberFormat="1" applyFont="1" applyBorder="1" applyAlignment="1">
      <alignment horizontal="right"/>
    </xf>
    <xf numFmtId="3" fontId="5" fillId="0" borderId="139" xfId="0" applyNumberFormat="1" applyFont="1" applyBorder="1" applyAlignment="1">
      <alignment horizontal="right"/>
    </xf>
    <xf numFmtId="0" fontId="9" fillId="0" borderId="140" xfId="0" applyFont="1" applyBorder="1"/>
    <xf numFmtId="0" fontId="15" fillId="0" borderId="142" xfId="0" applyFont="1" applyBorder="1"/>
    <xf numFmtId="0" fontId="10" fillId="0" borderId="142" xfId="0" applyFont="1" applyBorder="1"/>
    <xf numFmtId="0" fontId="5" fillId="0" borderId="142" xfId="0" applyFont="1" applyBorder="1"/>
    <xf numFmtId="0" fontId="5" fillId="0" borderId="144" xfId="0" applyFont="1" applyBorder="1"/>
    <xf numFmtId="0" fontId="5" fillId="0" borderId="94" xfId="0" applyFont="1" applyBorder="1"/>
    <xf numFmtId="0" fontId="5" fillId="0" borderId="148" xfId="0" applyFont="1" applyBorder="1"/>
    <xf numFmtId="0" fontId="12" fillId="0" borderId="94" xfId="0" applyFont="1" applyBorder="1"/>
    <xf numFmtId="0" fontId="5" fillId="0" borderId="151" xfId="0" applyFont="1" applyBorder="1"/>
    <xf numFmtId="0" fontId="5" fillId="0" borderId="152" xfId="0" applyFont="1" applyBorder="1"/>
    <xf numFmtId="0" fontId="5" fillId="0" borderId="153" xfId="0" applyFont="1" applyBorder="1"/>
    <xf numFmtId="0" fontId="5" fillId="0" borderId="143" xfId="0" applyFont="1" applyBorder="1"/>
    <xf numFmtId="0" fontId="5" fillId="0" borderId="154" xfId="0" applyFont="1" applyBorder="1"/>
    <xf numFmtId="3" fontId="5" fillId="7" borderId="77" xfId="0" applyNumberFormat="1" applyFont="1" applyFill="1" applyBorder="1" applyAlignment="1">
      <alignment horizontal="right"/>
    </xf>
    <xf numFmtId="3" fontId="5" fillId="7" borderId="73" xfId="0" applyNumberFormat="1" applyFont="1" applyFill="1" applyBorder="1" applyAlignment="1">
      <alignment horizontal="right"/>
    </xf>
    <xf numFmtId="3" fontId="5" fillId="0" borderId="74" xfId="0" applyNumberFormat="1" applyFont="1" applyBorder="1" applyAlignment="1">
      <alignment horizontal="right"/>
    </xf>
    <xf numFmtId="3" fontId="4" fillId="0" borderId="155" xfId="0" applyNumberFormat="1" applyFont="1" applyBorder="1" applyAlignment="1">
      <alignment horizontal="right"/>
    </xf>
    <xf numFmtId="3" fontId="4" fillId="0" borderId="59" xfId="0" applyNumberFormat="1" applyFont="1" applyBorder="1" applyAlignment="1">
      <alignment horizontal="right"/>
    </xf>
    <xf numFmtId="3" fontId="4" fillId="0" borderId="54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156" xfId="0" applyNumberFormat="1" applyFont="1" applyBorder="1" applyAlignment="1">
      <alignment horizontal="right"/>
    </xf>
    <xf numFmtId="3" fontId="5" fillId="7" borderId="157" xfId="0" applyNumberFormat="1" applyFont="1" applyFill="1" applyBorder="1" applyAlignment="1">
      <alignment horizontal="right"/>
    </xf>
    <xf numFmtId="3" fontId="5" fillId="7" borderId="158" xfId="0" applyNumberFormat="1" applyFont="1" applyFill="1" applyBorder="1" applyAlignment="1">
      <alignment horizontal="right"/>
    </xf>
    <xf numFmtId="3" fontId="5" fillId="7" borderId="160" xfId="0" applyNumberFormat="1" applyFont="1" applyFill="1" applyBorder="1" applyAlignment="1">
      <alignment horizontal="right"/>
    </xf>
    <xf numFmtId="3" fontId="5" fillId="7" borderId="0" xfId="0" applyNumberFormat="1" applyFont="1" applyFill="1" applyAlignment="1">
      <alignment horizontal="right"/>
    </xf>
    <xf numFmtId="3" fontId="5" fillId="7" borderId="161" xfId="0" applyNumberFormat="1" applyFont="1" applyFill="1" applyBorder="1" applyAlignment="1">
      <alignment horizontal="right"/>
    </xf>
    <xf numFmtId="3" fontId="5" fillId="7" borderId="163" xfId="0" applyNumberFormat="1" applyFont="1" applyFill="1" applyBorder="1" applyAlignment="1">
      <alignment horizontal="right"/>
    </xf>
    <xf numFmtId="0" fontId="4" fillId="10" borderId="99" xfId="0" applyFont="1" applyFill="1" applyBorder="1" applyAlignment="1">
      <alignment horizontal="center"/>
    </xf>
    <xf numFmtId="3" fontId="5" fillId="10" borderId="103" xfId="0" applyNumberFormat="1" applyFont="1" applyFill="1" applyBorder="1" applyAlignment="1">
      <alignment horizontal="right"/>
    </xf>
    <xf numFmtId="3" fontId="4" fillId="10" borderId="141" xfId="0" applyNumberFormat="1" applyFont="1" applyFill="1" applyBorder="1" applyAlignment="1">
      <alignment horizontal="right"/>
    </xf>
    <xf numFmtId="3" fontId="7" fillId="10" borderId="95" xfId="0" applyNumberFormat="1" applyFont="1" applyFill="1" applyBorder="1" applyAlignment="1">
      <alignment horizontal="right"/>
    </xf>
    <xf numFmtId="3" fontId="4" fillId="10" borderId="111" xfId="0" applyNumberFormat="1" applyFont="1" applyFill="1" applyBorder="1" applyAlignment="1">
      <alignment horizontal="right"/>
    </xf>
    <xf numFmtId="3" fontId="5" fillId="10" borderId="95" xfId="0" applyNumberFormat="1" applyFont="1" applyFill="1" applyBorder="1" applyAlignment="1">
      <alignment horizontal="right"/>
    </xf>
    <xf numFmtId="3" fontId="4" fillId="11" borderId="118" xfId="0" applyNumberFormat="1" applyFont="1" applyFill="1" applyBorder="1" applyAlignment="1">
      <alignment horizontal="right" vertical="center"/>
    </xf>
    <xf numFmtId="3" fontId="4" fillId="10" borderId="21" xfId="0" applyNumberFormat="1" applyFont="1" applyFill="1" applyBorder="1" applyAlignment="1">
      <alignment horizontal="right" vertical="center"/>
    </xf>
    <xf numFmtId="3" fontId="5" fillId="10" borderId="97" xfId="0" applyNumberFormat="1" applyFont="1" applyFill="1" applyBorder="1" applyAlignment="1">
      <alignment horizontal="right"/>
    </xf>
    <xf numFmtId="3" fontId="4" fillId="10" borderId="89" xfId="0" applyNumberFormat="1" applyFont="1" applyFill="1" applyBorder="1" applyAlignment="1">
      <alignment horizontal="right"/>
    </xf>
    <xf numFmtId="3" fontId="5" fillId="10" borderId="93" xfId="0" applyNumberFormat="1" applyFont="1" applyFill="1" applyBorder="1" applyAlignment="1">
      <alignment horizontal="right"/>
    </xf>
    <xf numFmtId="3" fontId="4" fillId="11" borderId="118" xfId="0" applyNumberFormat="1" applyFont="1" applyFill="1" applyBorder="1" applyAlignment="1">
      <alignment horizontal="right"/>
    </xf>
    <xf numFmtId="3" fontId="4" fillId="10" borderId="21" xfId="0" applyNumberFormat="1" applyFont="1" applyFill="1" applyBorder="1" applyAlignment="1">
      <alignment horizontal="right"/>
    </xf>
    <xf numFmtId="3" fontId="5" fillId="10" borderId="123" xfId="0" applyNumberFormat="1" applyFont="1" applyFill="1" applyBorder="1" applyAlignment="1">
      <alignment horizontal="right"/>
    </xf>
    <xf numFmtId="3" fontId="4" fillId="10" borderId="126" xfId="0" applyNumberFormat="1" applyFont="1" applyFill="1" applyBorder="1" applyAlignment="1">
      <alignment horizontal="right"/>
    </xf>
    <xf numFmtId="3" fontId="4" fillId="10" borderId="130" xfId="0" applyNumberFormat="1" applyFont="1" applyFill="1" applyBorder="1" applyAlignment="1">
      <alignment horizontal="right"/>
    </xf>
    <xf numFmtId="3" fontId="4" fillId="10" borderId="133" xfId="0" applyNumberFormat="1" applyFont="1" applyFill="1" applyBorder="1" applyAlignment="1">
      <alignment horizontal="right"/>
    </xf>
    <xf numFmtId="3" fontId="4" fillId="10" borderId="72" xfId="0" applyNumberFormat="1" applyFont="1" applyFill="1" applyBorder="1" applyAlignment="1">
      <alignment horizontal="right"/>
    </xf>
    <xf numFmtId="3" fontId="4" fillId="10" borderId="95" xfId="0" applyNumberFormat="1" applyFont="1" applyFill="1" applyBorder="1" applyAlignment="1">
      <alignment horizontal="right"/>
    </xf>
    <xf numFmtId="3" fontId="4" fillId="10" borderId="149" xfId="0" applyNumberFormat="1" applyFont="1" applyFill="1" applyBorder="1" applyAlignment="1">
      <alignment horizontal="right"/>
    </xf>
    <xf numFmtId="3" fontId="4" fillId="10" borderId="74" xfId="0" applyNumberFormat="1" applyFont="1" applyFill="1" applyBorder="1" applyAlignment="1">
      <alignment horizontal="right"/>
    </xf>
    <xf numFmtId="3" fontId="5" fillId="10" borderId="42" xfId="0" applyNumberFormat="1" applyFont="1" applyFill="1" applyBorder="1" applyAlignment="1">
      <alignment horizontal="right"/>
    </xf>
    <xf numFmtId="3" fontId="4" fillId="11" borderId="21" xfId="0" applyNumberFormat="1" applyFont="1" applyFill="1" applyBorder="1" applyAlignment="1">
      <alignment horizontal="right"/>
    </xf>
    <xf numFmtId="3" fontId="4" fillId="10" borderId="97" xfId="0" applyNumberFormat="1" applyFont="1" applyFill="1" applyBorder="1" applyAlignment="1">
      <alignment horizontal="right"/>
    </xf>
    <xf numFmtId="3" fontId="4" fillId="10" borderId="150" xfId="0" applyNumberFormat="1" applyFont="1" applyFill="1" applyBorder="1" applyAlignment="1">
      <alignment horizontal="right"/>
    </xf>
    <xf numFmtId="3" fontId="5" fillId="10" borderId="126" xfId="0" applyNumberFormat="1" applyFont="1" applyFill="1" applyBorder="1" applyAlignment="1">
      <alignment horizontal="right"/>
    </xf>
    <xf numFmtId="3" fontId="5" fillId="10" borderId="159" xfId="0" applyNumberFormat="1" applyFont="1" applyFill="1" applyBorder="1" applyAlignment="1">
      <alignment horizontal="right"/>
    </xf>
    <xf numFmtId="3" fontId="5" fillId="10" borderId="52" xfId="0" applyNumberFormat="1" applyFont="1" applyFill="1" applyBorder="1" applyAlignment="1">
      <alignment horizontal="right"/>
    </xf>
    <xf numFmtId="3" fontId="5" fillId="10" borderId="21" xfId="0" applyNumberFormat="1" applyFont="1" applyFill="1" applyBorder="1" applyAlignment="1">
      <alignment horizontal="right"/>
    </xf>
    <xf numFmtId="3" fontId="5" fillId="10" borderId="88" xfId="0" applyNumberFormat="1" applyFont="1" applyFill="1" applyBorder="1" applyAlignment="1">
      <alignment horizontal="right"/>
    </xf>
    <xf numFmtId="3" fontId="5" fillId="10" borderId="162" xfId="0" applyNumberFormat="1" applyFont="1" applyFill="1" applyBorder="1" applyAlignment="1">
      <alignment horizontal="right"/>
    </xf>
    <xf numFmtId="3" fontId="4" fillId="11" borderId="164" xfId="0" applyNumberFormat="1" applyFont="1" applyFill="1" applyBorder="1" applyAlignment="1">
      <alignment horizontal="right"/>
    </xf>
    <xf numFmtId="3" fontId="4" fillId="10" borderId="87" xfId="0" applyNumberFormat="1" applyFont="1" applyFill="1" applyBorder="1" applyAlignment="1">
      <alignment horizontal="right"/>
    </xf>
    <xf numFmtId="0" fontId="16" fillId="10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3" fillId="10" borderId="94" xfId="0" applyFont="1" applyFill="1" applyBorder="1" applyAlignment="1">
      <alignment horizontal="center"/>
    </xf>
    <xf numFmtId="0" fontId="3" fillId="10" borderId="53" xfId="0" applyFont="1" applyFill="1" applyBorder="1" applyAlignment="1">
      <alignment horizontal="center"/>
    </xf>
    <xf numFmtId="0" fontId="3" fillId="10" borderId="95" xfId="0" applyFont="1" applyFill="1" applyBorder="1" applyAlignment="1">
      <alignment horizontal="center"/>
    </xf>
    <xf numFmtId="10" fontId="0" fillId="0" borderId="0" xfId="1" applyNumberFormat="1" applyFont="1"/>
    <xf numFmtId="10" fontId="4" fillId="0" borderId="0" xfId="1" applyNumberFormat="1" applyFont="1" applyFill="1" applyBorder="1" applyAlignment="1">
      <alignment horizontal="right"/>
    </xf>
    <xf numFmtId="3" fontId="4" fillId="0" borderId="54" xfId="0" applyNumberFormat="1" applyFont="1" applyBorder="1" applyAlignment="1">
      <alignment horizontal="center"/>
    </xf>
    <xf numFmtId="3" fontId="4" fillId="0" borderId="97" xfId="0" applyNumberFormat="1" applyFont="1" applyBorder="1" applyAlignment="1">
      <alignment horizontal="center"/>
    </xf>
    <xf numFmtId="3" fontId="4" fillId="9" borderId="96" xfId="0" applyNumberFormat="1" applyFont="1" applyFill="1" applyBorder="1" applyAlignment="1">
      <alignment horizontal="center"/>
    </xf>
    <xf numFmtId="3" fontId="4" fillId="9" borderId="54" xfId="0" applyNumberFormat="1" applyFont="1" applyFill="1" applyBorder="1" applyAlignment="1">
      <alignment horizontal="center"/>
    </xf>
    <xf numFmtId="3" fontId="4" fillId="9" borderId="97" xfId="0" applyNumberFormat="1" applyFont="1" applyFill="1" applyBorder="1" applyAlignment="1">
      <alignment horizontal="center"/>
    </xf>
    <xf numFmtId="0" fontId="17" fillId="0" borderId="109" xfId="0" applyFont="1" applyBorder="1" applyAlignment="1">
      <alignment horizontal="center" vertical="center"/>
    </xf>
    <xf numFmtId="0" fontId="17" fillId="0" borderId="110" xfId="0" applyFont="1" applyBorder="1" applyAlignment="1">
      <alignment horizontal="center" vertical="center"/>
    </xf>
    <xf numFmtId="0" fontId="17" fillId="0" borderId="111" xfId="0" applyFont="1" applyBorder="1" applyAlignment="1">
      <alignment horizontal="center" vertical="center"/>
    </xf>
    <xf numFmtId="3" fontId="4" fillId="0" borderId="96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3" fontId="4" fillId="0" borderId="19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43" xfId="0" applyFont="1" applyFill="1" applyBorder="1"/>
    <xf numFmtId="0" fontId="5" fillId="0" borderId="142" xfId="0" applyFont="1" applyFill="1" applyBorder="1"/>
    <xf numFmtId="0" fontId="5" fillId="0" borderId="94" xfId="0" applyFont="1" applyFill="1" applyBorder="1" applyAlignment="1">
      <alignment horizontal="left" indent="1"/>
    </xf>
    <xf numFmtId="0" fontId="5" fillId="0" borderId="94" xfId="0" applyFont="1" applyFill="1" applyBorder="1" applyAlignment="1">
      <alignment horizontal="left" vertical="center" wrapText="1" indent="1"/>
    </xf>
    <xf numFmtId="0" fontId="0" fillId="0" borderId="142" xfId="0" applyFill="1" applyBorder="1"/>
    <xf numFmtId="0" fontId="5" fillId="0" borderId="94" xfId="0" applyFont="1" applyFill="1" applyBorder="1"/>
    <xf numFmtId="0" fontId="10" fillId="0" borderId="94" xfId="0" applyFont="1" applyFill="1" applyBorder="1"/>
    <xf numFmtId="0" fontId="5" fillId="0" borderId="144" xfId="0" applyFont="1" applyFill="1" applyBorder="1"/>
    <xf numFmtId="0" fontId="4" fillId="0" borderId="142" xfId="0" applyFont="1" applyFill="1" applyBorder="1"/>
    <xf numFmtId="0" fontId="4" fillId="0" borderId="145" xfId="0" applyFont="1" applyFill="1" applyBorder="1"/>
    <xf numFmtId="0" fontId="4" fillId="0" borderId="146" xfId="0" applyFont="1" applyFill="1" applyBorder="1"/>
    <xf numFmtId="0" fontId="14" fillId="0" borderId="147" xfId="0" applyFont="1" applyFill="1" applyBorder="1"/>
    <xf numFmtId="0" fontId="5" fillId="0" borderId="148" xfId="0" applyFont="1" applyFill="1" applyBorder="1"/>
    <xf numFmtId="0" fontId="5" fillId="0" borderId="142" xfId="0" applyFont="1" applyFill="1" applyBorder="1" applyAlignment="1">
      <alignment horizontal="left"/>
    </xf>
    <xf numFmtId="0" fontId="5" fillId="0" borderId="140" xfId="0" applyFont="1" applyFill="1" applyBorder="1"/>
    <xf numFmtId="0" fontId="4" fillId="0" borderId="147" xfId="0" applyFont="1" applyFill="1" applyBorder="1"/>
    <xf numFmtId="0" fontId="4" fillId="0" borderId="94" xfId="0" applyFont="1" applyFill="1" applyBorder="1"/>
    <xf numFmtId="0" fontId="11" fillId="0" borderId="142" xfId="0" applyFont="1" applyFill="1" applyBorder="1"/>
    <xf numFmtId="0" fontId="0" fillId="0" borderId="165" xfId="0" applyBorder="1"/>
    <xf numFmtId="0" fontId="6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right" vertical="center"/>
    </xf>
    <xf numFmtId="0" fontId="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166" xfId="0" applyFont="1" applyBorder="1" applyAlignment="1">
      <alignment horizontal="right" vertical="center"/>
    </xf>
    <xf numFmtId="0" fontId="0" fillId="0" borderId="0" xfId="0" applyFill="1" applyBorder="1"/>
    <xf numFmtId="0" fontId="1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3" fontId="4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5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9" fillId="0" borderId="0" xfId="0" applyFont="1" applyFill="1" applyBorder="1"/>
    <xf numFmtId="3" fontId="4" fillId="0" borderId="0" xfId="0" applyNumberFormat="1" applyFont="1" applyFill="1" applyBorder="1" applyAlignment="1">
      <alignment horizontal="right"/>
    </xf>
    <xf numFmtId="3" fontId="0" fillId="0" borderId="0" xfId="0" applyNumberFormat="1" applyFill="1" applyBorder="1"/>
    <xf numFmtId="0" fontId="15" fillId="0" borderId="0" xfId="0" applyFont="1" applyFill="1" applyBorder="1"/>
    <xf numFmtId="3" fontId="0" fillId="0" borderId="0" xfId="0" applyNumberForma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3" fontId="6" fillId="0" borderId="0" xfId="0" applyNumberFormat="1" applyFont="1" applyFill="1" applyBorder="1"/>
    <xf numFmtId="0" fontId="0" fillId="0" borderId="0" xfId="0" applyFill="1" applyBorder="1" applyAlignment="1">
      <alignment horizontal="right"/>
    </xf>
    <xf numFmtId="0" fontId="5" fillId="0" borderId="0" xfId="0" applyFont="1" applyFill="1" applyBorder="1" applyAlignment="1">
      <alignment horizontal="left" indent="1"/>
    </xf>
    <xf numFmtId="0" fontId="0" fillId="0" borderId="0" xfId="0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wrapText="1" indent="1"/>
    </xf>
    <xf numFmtId="3" fontId="5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/>
    </xf>
    <xf numFmtId="0" fontId="1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2" fillId="0" borderId="0" xfId="0" applyFont="1" applyFill="1" applyBorder="1"/>
    <xf numFmtId="0" fontId="0" fillId="0" borderId="0" xfId="0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BAEF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H70"/>
  <sheetViews>
    <sheetView tabSelected="1" topLeftCell="D1" zoomScale="90" zoomScaleNormal="90" workbookViewId="0">
      <pane ySplit="4" topLeftCell="A5" activePane="bottomLeft" state="frozen"/>
      <selection activeCell="D1" sqref="D1"/>
      <selection pane="bottomLeft" activeCell="AE49" sqref="AE49"/>
    </sheetView>
  </sheetViews>
  <sheetFormatPr defaultRowHeight="12.45" x14ac:dyDescent="0.3"/>
  <cols>
    <col min="1" max="1" width="12.69140625" customWidth="1"/>
    <col min="2" max="2" width="7.53515625" customWidth="1"/>
    <col min="3" max="3" width="40.15234375" customWidth="1"/>
    <col min="4" max="6" width="9.69140625" customWidth="1"/>
    <col min="7" max="7" width="9.15234375" customWidth="1"/>
    <col min="8" max="12" width="9.23046875" customWidth="1"/>
    <col min="13" max="13" width="12.53515625" customWidth="1"/>
    <col min="16" max="16" width="35.69140625" customWidth="1"/>
    <col min="29" max="30" width="9.765625" bestFit="1" customWidth="1"/>
    <col min="33" max="33" width="9.23046875" style="162"/>
    <col min="34" max="34" width="9.23046875" style="260"/>
    <col min="251" max="251" width="12.69140625" customWidth="1"/>
    <col min="252" max="252" width="7.53515625" customWidth="1"/>
    <col min="253" max="253" width="30.3828125" customWidth="1"/>
    <col min="254" max="254" width="9.3828125" customWidth="1"/>
    <col min="255" max="259" width="9.69140625" customWidth="1"/>
    <col min="260" max="260" width="9.3828125" customWidth="1"/>
    <col min="261" max="261" width="8.3828125" customWidth="1"/>
    <col min="262" max="262" width="9.15234375" customWidth="1"/>
    <col min="263" max="263" width="5" customWidth="1"/>
    <col min="507" max="507" width="12.69140625" customWidth="1"/>
    <col min="508" max="508" width="7.53515625" customWidth="1"/>
    <col min="509" max="509" width="30.3828125" customWidth="1"/>
    <col min="510" max="510" width="9.3828125" customWidth="1"/>
    <col min="511" max="515" width="9.69140625" customWidth="1"/>
    <col min="516" max="516" width="9.3828125" customWidth="1"/>
    <col min="517" max="517" width="8.3828125" customWidth="1"/>
    <col min="518" max="518" width="9.15234375" customWidth="1"/>
    <col min="519" max="519" width="5" customWidth="1"/>
    <col min="763" max="763" width="12.69140625" customWidth="1"/>
    <col min="764" max="764" width="7.53515625" customWidth="1"/>
    <col min="765" max="765" width="30.3828125" customWidth="1"/>
    <col min="766" max="766" width="9.3828125" customWidth="1"/>
    <col min="767" max="771" width="9.69140625" customWidth="1"/>
    <col min="772" max="772" width="9.3828125" customWidth="1"/>
    <col min="773" max="773" width="8.3828125" customWidth="1"/>
    <col min="774" max="774" width="9.15234375" customWidth="1"/>
    <col min="775" max="775" width="5" customWidth="1"/>
    <col min="1019" max="1019" width="12.69140625" customWidth="1"/>
    <col min="1020" max="1020" width="7.53515625" customWidth="1"/>
    <col min="1021" max="1021" width="30.3828125" customWidth="1"/>
    <col min="1022" max="1022" width="9.3828125" customWidth="1"/>
    <col min="1023" max="1027" width="9.69140625" customWidth="1"/>
    <col min="1028" max="1028" width="9.3828125" customWidth="1"/>
    <col min="1029" max="1029" width="8.3828125" customWidth="1"/>
    <col min="1030" max="1030" width="9.15234375" customWidth="1"/>
    <col min="1031" max="1031" width="5" customWidth="1"/>
    <col min="1275" max="1275" width="12.69140625" customWidth="1"/>
    <col min="1276" max="1276" width="7.53515625" customWidth="1"/>
    <col min="1277" max="1277" width="30.3828125" customWidth="1"/>
    <col min="1278" max="1278" width="9.3828125" customWidth="1"/>
    <col min="1279" max="1283" width="9.69140625" customWidth="1"/>
    <col min="1284" max="1284" width="9.3828125" customWidth="1"/>
    <col min="1285" max="1285" width="8.3828125" customWidth="1"/>
    <col min="1286" max="1286" width="9.15234375" customWidth="1"/>
    <col min="1287" max="1287" width="5" customWidth="1"/>
    <col min="1531" max="1531" width="12.69140625" customWidth="1"/>
    <col min="1532" max="1532" width="7.53515625" customWidth="1"/>
    <col min="1533" max="1533" width="30.3828125" customWidth="1"/>
    <col min="1534" max="1534" width="9.3828125" customWidth="1"/>
    <col min="1535" max="1539" width="9.69140625" customWidth="1"/>
    <col min="1540" max="1540" width="9.3828125" customWidth="1"/>
    <col min="1541" max="1541" width="8.3828125" customWidth="1"/>
    <col min="1542" max="1542" width="9.15234375" customWidth="1"/>
    <col min="1543" max="1543" width="5" customWidth="1"/>
    <col min="1787" max="1787" width="12.69140625" customWidth="1"/>
    <col min="1788" max="1788" width="7.53515625" customWidth="1"/>
    <col min="1789" max="1789" width="30.3828125" customWidth="1"/>
    <col min="1790" max="1790" width="9.3828125" customWidth="1"/>
    <col min="1791" max="1795" width="9.69140625" customWidth="1"/>
    <col min="1796" max="1796" width="9.3828125" customWidth="1"/>
    <col min="1797" max="1797" width="8.3828125" customWidth="1"/>
    <col min="1798" max="1798" width="9.15234375" customWidth="1"/>
    <col min="1799" max="1799" width="5" customWidth="1"/>
    <col min="2043" max="2043" width="12.69140625" customWidth="1"/>
    <col min="2044" max="2044" width="7.53515625" customWidth="1"/>
    <col min="2045" max="2045" width="30.3828125" customWidth="1"/>
    <col min="2046" max="2046" width="9.3828125" customWidth="1"/>
    <col min="2047" max="2051" width="9.69140625" customWidth="1"/>
    <col min="2052" max="2052" width="9.3828125" customWidth="1"/>
    <col min="2053" max="2053" width="8.3828125" customWidth="1"/>
    <col min="2054" max="2054" width="9.15234375" customWidth="1"/>
    <col min="2055" max="2055" width="5" customWidth="1"/>
    <col min="2299" max="2299" width="12.69140625" customWidth="1"/>
    <col min="2300" max="2300" width="7.53515625" customWidth="1"/>
    <col min="2301" max="2301" width="30.3828125" customWidth="1"/>
    <col min="2302" max="2302" width="9.3828125" customWidth="1"/>
    <col min="2303" max="2307" width="9.69140625" customWidth="1"/>
    <col min="2308" max="2308" width="9.3828125" customWidth="1"/>
    <col min="2309" max="2309" width="8.3828125" customWidth="1"/>
    <col min="2310" max="2310" width="9.15234375" customWidth="1"/>
    <col min="2311" max="2311" width="5" customWidth="1"/>
    <col min="2555" max="2555" width="12.69140625" customWidth="1"/>
    <col min="2556" max="2556" width="7.53515625" customWidth="1"/>
    <col min="2557" max="2557" width="30.3828125" customWidth="1"/>
    <col min="2558" max="2558" width="9.3828125" customWidth="1"/>
    <col min="2559" max="2563" width="9.69140625" customWidth="1"/>
    <col min="2564" max="2564" width="9.3828125" customWidth="1"/>
    <col min="2565" max="2565" width="8.3828125" customWidth="1"/>
    <col min="2566" max="2566" width="9.15234375" customWidth="1"/>
    <col min="2567" max="2567" width="5" customWidth="1"/>
    <col min="2811" max="2811" width="12.69140625" customWidth="1"/>
    <col min="2812" max="2812" width="7.53515625" customWidth="1"/>
    <col min="2813" max="2813" width="30.3828125" customWidth="1"/>
    <col min="2814" max="2814" width="9.3828125" customWidth="1"/>
    <col min="2815" max="2819" width="9.69140625" customWidth="1"/>
    <col min="2820" max="2820" width="9.3828125" customWidth="1"/>
    <col min="2821" max="2821" width="8.3828125" customWidth="1"/>
    <col min="2822" max="2822" width="9.15234375" customWidth="1"/>
    <col min="2823" max="2823" width="5" customWidth="1"/>
    <col min="3067" max="3067" width="12.69140625" customWidth="1"/>
    <col min="3068" max="3068" width="7.53515625" customWidth="1"/>
    <col min="3069" max="3069" width="30.3828125" customWidth="1"/>
    <col min="3070" max="3070" width="9.3828125" customWidth="1"/>
    <col min="3071" max="3075" width="9.69140625" customWidth="1"/>
    <col min="3076" max="3076" width="9.3828125" customWidth="1"/>
    <col min="3077" max="3077" width="8.3828125" customWidth="1"/>
    <col min="3078" max="3078" width="9.15234375" customWidth="1"/>
    <col min="3079" max="3079" width="5" customWidth="1"/>
    <col min="3323" max="3323" width="12.69140625" customWidth="1"/>
    <col min="3324" max="3324" width="7.53515625" customWidth="1"/>
    <col min="3325" max="3325" width="30.3828125" customWidth="1"/>
    <col min="3326" max="3326" width="9.3828125" customWidth="1"/>
    <col min="3327" max="3331" width="9.69140625" customWidth="1"/>
    <col min="3332" max="3332" width="9.3828125" customWidth="1"/>
    <col min="3333" max="3333" width="8.3828125" customWidth="1"/>
    <col min="3334" max="3334" width="9.15234375" customWidth="1"/>
    <col min="3335" max="3335" width="5" customWidth="1"/>
    <col min="3579" max="3579" width="12.69140625" customWidth="1"/>
    <col min="3580" max="3580" width="7.53515625" customWidth="1"/>
    <col min="3581" max="3581" width="30.3828125" customWidth="1"/>
    <col min="3582" max="3582" width="9.3828125" customWidth="1"/>
    <col min="3583" max="3587" width="9.69140625" customWidth="1"/>
    <col min="3588" max="3588" width="9.3828125" customWidth="1"/>
    <col min="3589" max="3589" width="8.3828125" customWidth="1"/>
    <col min="3590" max="3590" width="9.15234375" customWidth="1"/>
    <col min="3591" max="3591" width="5" customWidth="1"/>
    <col min="3835" max="3835" width="12.69140625" customWidth="1"/>
    <col min="3836" max="3836" width="7.53515625" customWidth="1"/>
    <col min="3837" max="3837" width="30.3828125" customWidth="1"/>
    <col min="3838" max="3838" width="9.3828125" customWidth="1"/>
    <col min="3839" max="3843" width="9.69140625" customWidth="1"/>
    <col min="3844" max="3844" width="9.3828125" customWidth="1"/>
    <col min="3845" max="3845" width="8.3828125" customWidth="1"/>
    <col min="3846" max="3846" width="9.15234375" customWidth="1"/>
    <col min="3847" max="3847" width="5" customWidth="1"/>
    <col min="4091" max="4091" width="12.69140625" customWidth="1"/>
    <col min="4092" max="4092" width="7.53515625" customWidth="1"/>
    <col min="4093" max="4093" width="30.3828125" customWidth="1"/>
    <col min="4094" max="4094" width="9.3828125" customWidth="1"/>
    <col min="4095" max="4099" width="9.69140625" customWidth="1"/>
    <col min="4100" max="4100" width="9.3828125" customWidth="1"/>
    <col min="4101" max="4101" width="8.3828125" customWidth="1"/>
    <col min="4102" max="4102" width="9.15234375" customWidth="1"/>
    <col min="4103" max="4103" width="5" customWidth="1"/>
    <col min="4347" max="4347" width="12.69140625" customWidth="1"/>
    <col min="4348" max="4348" width="7.53515625" customWidth="1"/>
    <col min="4349" max="4349" width="30.3828125" customWidth="1"/>
    <col min="4350" max="4350" width="9.3828125" customWidth="1"/>
    <col min="4351" max="4355" width="9.69140625" customWidth="1"/>
    <col min="4356" max="4356" width="9.3828125" customWidth="1"/>
    <col min="4357" max="4357" width="8.3828125" customWidth="1"/>
    <col min="4358" max="4358" width="9.15234375" customWidth="1"/>
    <col min="4359" max="4359" width="5" customWidth="1"/>
    <col min="4603" max="4603" width="12.69140625" customWidth="1"/>
    <col min="4604" max="4604" width="7.53515625" customWidth="1"/>
    <col min="4605" max="4605" width="30.3828125" customWidth="1"/>
    <col min="4606" max="4606" width="9.3828125" customWidth="1"/>
    <col min="4607" max="4611" width="9.69140625" customWidth="1"/>
    <col min="4612" max="4612" width="9.3828125" customWidth="1"/>
    <col min="4613" max="4613" width="8.3828125" customWidth="1"/>
    <col min="4614" max="4614" width="9.15234375" customWidth="1"/>
    <col min="4615" max="4615" width="5" customWidth="1"/>
    <col min="4859" max="4859" width="12.69140625" customWidth="1"/>
    <col min="4860" max="4860" width="7.53515625" customWidth="1"/>
    <col min="4861" max="4861" width="30.3828125" customWidth="1"/>
    <col min="4862" max="4862" width="9.3828125" customWidth="1"/>
    <col min="4863" max="4867" width="9.69140625" customWidth="1"/>
    <col min="4868" max="4868" width="9.3828125" customWidth="1"/>
    <col min="4869" max="4869" width="8.3828125" customWidth="1"/>
    <col min="4870" max="4870" width="9.15234375" customWidth="1"/>
    <col min="4871" max="4871" width="5" customWidth="1"/>
    <col min="5115" max="5115" width="12.69140625" customWidth="1"/>
    <col min="5116" max="5116" width="7.53515625" customWidth="1"/>
    <col min="5117" max="5117" width="30.3828125" customWidth="1"/>
    <col min="5118" max="5118" width="9.3828125" customWidth="1"/>
    <col min="5119" max="5123" width="9.69140625" customWidth="1"/>
    <col min="5124" max="5124" width="9.3828125" customWidth="1"/>
    <col min="5125" max="5125" width="8.3828125" customWidth="1"/>
    <col min="5126" max="5126" width="9.15234375" customWidth="1"/>
    <col min="5127" max="5127" width="5" customWidth="1"/>
    <col min="5371" max="5371" width="12.69140625" customWidth="1"/>
    <col min="5372" max="5372" width="7.53515625" customWidth="1"/>
    <col min="5373" max="5373" width="30.3828125" customWidth="1"/>
    <col min="5374" max="5374" width="9.3828125" customWidth="1"/>
    <col min="5375" max="5379" width="9.69140625" customWidth="1"/>
    <col min="5380" max="5380" width="9.3828125" customWidth="1"/>
    <col min="5381" max="5381" width="8.3828125" customWidth="1"/>
    <col min="5382" max="5382" width="9.15234375" customWidth="1"/>
    <col min="5383" max="5383" width="5" customWidth="1"/>
    <col min="5627" max="5627" width="12.69140625" customWidth="1"/>
    <col min="5628" max="5628" width="7.53515625" customWidth="1"/>
    <col min="5629" max="5629" width="30.3828125" customWidth="1"/>
    <col min="5630" max="5630" width="9.3828125" customWidth="1"/>
    <col min="5631" max="5635" width="9.69140625" customWidth="1"/>
    <col min="5636" max="5636" width="9.3828125" customWidth="1"/>
    <col min="5637" max="5637" width="8.3828125" customWidth="1"/>
    <col min="5638" max="5638" width="9.15234375" customWidth="1"/>
    <col min="5639" max="5639" width="5" customWidth="1"/>
    <col min="5883" max="5883" width="12.69140625" customWidth="1"/>
    <col min="5884" max="5884" width="7.53515625" customWidth="1"/>
    <col min="5885" max="5885" width="30.3828125" customWidth="1"/>
    <col min="5886" max="5886" width="9.3828125" customWidth="1"/>
    <col min="5887" max="5891" width="9.69140625" customWidth="1"/>
    <col min="5892" max="5892" width="9.3828125" customWidth="1"/>
    <col min="5893" max="5893" width="8.3828125" customWidth="1"/>
    <col min="5894" max="5894" width="9.15234375" customWidth="1"/>
    <col min="5895" max="5895" width="5" customWidth="1"/>
    <col min="6139" max="6139" width="12.69140625" customWidth="1"/>
    <col min="6140" max="6140" width="7.53515625" customWidth="1"/>
    <col min="6141" max="6141" width="30.3828125" customWidth="1"/>
    <col min="6142" max="6142" width="9.3828125" customWidth="1"/>
    <col min="6143" max="6147" width="9.69140625" customWidth="1"/>
    <col min="6148" max="6148" width="9.3828125" customWidth="1"/>
    <col min="6149" max="6149" width="8.3828125" customWidth="1"/>
    <col min="6150" max="6150" width="9.15234375" customWidth="1"/>
    <col min="6151" max="6151" width="5" customWidth="1"/>
    <col min="6395" max="6395" width="12.69140625" customWidth="1"/>
    <col min="6396" max="6396" width="7.53515625" customWidth="1"/>
    <col min="6397" max="6397" width="30.3828125" customWidth="1"/>
    <col min="6398" max="6398" width="9.3828125" customWidth="1"/>
    <col min="6399" max="6403" width="9.69140625" customWidth="1"/>
    <col min="6404" max="6404" width="9.3828125" customWidth="1"/>
    <col min="6405" max="6405" width="8.3828125" customWidth="1"/>
    <col min="6406" max="6406" width="9.15234375" customWidth="1"/>
    <col min="6407" max="6407" width="5" customWidth="1"/>
    <col min="6651" max="6651" width="12.69140625" customWidth="1"/>
    <col min="6652" max="6652" width="7.53515625" customWidth="1"/>
    <col min="6653" max="6653" width="30.3828125" customWidth="1"/>
    <col min="6654" max="6654" width="9.3828125" customWidth="1"/>
    <col min="6655" max="6659" width="9.69140625" customWidth="1"/>
    <col min="6660" max="6660" width="9.3828125" customWidth="1"/>
    <col min="6661" max="6661" width="8.3828125" customWidth="1"/>
    <col min="6662" max="6662" width="9.15234375" customWidth="1"/>
    <col min="6663" max="6663" width="5" customWidth="1"/>
    <col min="6907" max="6907" width="12.69140625" customWidth="1"/>
    <col min="6908" max="6908" width="7.53515625" customWidth="1"/>
    <col min="6909" max="6909" width="30.3828125" customWidth="1"/>
    <col min="6910" max="6910" width="9.3828125" customWidth="1"/>
    <col min="6911" max="6915" width="9.69140625" customWidth="1"/>
    <col min="6916" max="6916" width="9.3828125" customWidth="1"/>
    <col min="6917" max="6917" width="8.3828125" customWidth="1"/>
    <col min="6918" max="6918" width="9.15234375" customWidth="1"/>
    <col min="6919" max="6919" width="5" customWidth="1"/>
    <col min="7163" max="7163" width="12.69140625" customWidth="1"/>
    <col min="7164" max="7164" width="7.53515625" customWidth="1"/>
    <col min="7165" max="7165" width="30.3828125" customWidth="1"/>
    <col min="7166" max="7166" width="9.3828125" customWidth="1"/>
    <col min="7167" max="7171" width="9.69140625" customWidth="1"/>
    <col min="7172" max="7172" width="9.3828125" customWidth="1"/>
    <col min="7173" max="7173" width="8.3828125" customWidth="1"/>
    <col min="7174" max="7174" width="9.15234375" customWidth="1"/>
    <col min="7175" max="7175" width="5" customWidth="1"/>
    <col min="7419" max="7419" width="12.69140625" customWidth="1"/>
    <col min="7420" max="7420" width="7.53515625" customWidth="1"/>
    <col min="7421" max="7421" width="30.3828125" customWidth="1"/>
    <col min="7422" max="7422" width="9.3828125" customWidth="1"/>
    <col min="7423" max="7427" width="9.69140625" customWidth="1"/>
    <col min="7428" max="7428" width="9.3828125" customWidth="1"/>
    <col min="7429" max="7429" width="8.3828125" customWidth="1"/>
    <col min="7430" max="7430" width="9.15234375" customWidth="1"/>
    <col min="7431" max="7431" width="5" customWidth="1"/>
    <col min="7675" max="7675" width="12.69140625" customWidth="1"/>
    <col min="7676" max="7676" width="7.53515625" customWidth="1"/>
    <col min="7677" max="7677" width="30.3828125" customWidth="1"/>
    <col min="7678" max="7678" width="9.3828125" customWidth="1"/>
    <col min="7679" max="7683" width="9.69140625" customWidth="1"/>
    <col min="7684" max="7684" width="9.3828125" customWidth="1"/>
    <col min="7685" max="7685" width="8.3828125" customWidth="1"/>
    <col min="7686" max="7686" width="9.15234375" customWidth="1"/>
    <col min="7687" max="7687" width="5" customWidth="1"/>
    <col min="7931" max="7931" width="12.69140625" customWidth="1"/>
    <col min="7932" max="7932" width="7.53515625" customWidth="1"/>
    <col min="7933" max="7933" width="30.3828125" customWidth="1"/>
    <col min="7934" max="7934" width="9.3828125" customWidth="1"/>
    <col min="7935" max="7939" width="9.69140625" customWidth="1"/>
    <col min="7940" max="7940" width="9.3828125" customWidth="1"/>
    <col min="7941" max="7941" width="8.3828125" customWidth="1"/>
    <col min="7942" max="7942" width="9.15234375" customWidth="1"/>
    <col min="7943" max="7943" width="5" customWidth="1"/>
    <col min="8187" max="8187" width="12.69140625" customWidth="1"/>
    <col min="8188" max="8188" width="7.53515625" customWidth="1"/>
    <col min="8189" max="8189" width="30.3828125" customWidth="1"/>
    <col min="8190" max="8190" width="9.3828125" customWidth="1"/>
    <col min="8191" max="8195" width="9.69140625" customWidth="1"/>
    <col min="8196" max="8196" width="9.3828125" customWidth="1"/>
    <col min="8197" max="8197" width="8.3828125" customWidth="1"/>
    <col min="8198" max="8198" width="9.15234375" customWidth="1"/>
    <col min="8199" max="8199" width="5" customWidth="1"/>
    <col min="8443" max="8443" width="12.69140625" customWidth="1"/>
    <col min="8444" max="8444" width="7.53515625" customWidth="1"/>
    <col min="8445" max="8445" width="30.3828125" customWidth="1"/>
    <col min="8446" max="8446" width="9.3828125" customWidth="1"/>
    <col min="8447" max="8451" width="9.69140625" customWidth="1"/>
    <col min="8452" max="8452" width="9.3828125" customWidth="1"/>
    <col min="8453" max="8453" width="8.3828125" customWidth="1"/>
    <col min="8454" max="8454" width="9.15234375" customWidth="1"/>
    <col min="8455" max="8455" width="5" customWidth="1"/>
    <col min="8699" max="8699" width="12.69140625" customWidth="1"/>
    <col min="8700" max="8700" width="7.53515625" customWidth="1"/>
    <col min="8701" max="8701" width="30.3828125" customWidth="1"/>
    <col min="8702" max="8702" width="9.3828125" customWidth="1"/>
    <col min="8703" max="8707" width="9.69140625" customWidth="1"/>
    <col min="8708" max="8708" width="9.3828125" customWidth="1"/>
    <col min="8709" max="8709" width="8.3828125" customWidth="1"/>
    <col min="8710" max="8710" width="9.15234375" customWidth="1"/>
    <col min="8711" max="8711" width="5" customWidth="1"/>
    <col min="8955" max="8955" width="12.69140625" customWidth="1"/>
    <col min="8956" max="8956" width="7.53515625" customWidth="1"/>
    <col min="8957" max="8957" width="30.3828125" customWidth="1"/>
    <col min="8958" max="8958" width="9.3828125" customWidth="1"/>
    <col min="8959" max="8963" width="9.69140625" customWidth="1"/>
    <col min="8964" max="8964" width="9.3828125" customWidth="1"/>
    <col min="8965" max="8965" width="8.3828125" customWidth="1"/>
    <col min="8966" max="8966" width="9.15234375" customWidth="1"/>
    <col min="8967" max="8967" width="5" customWidth="1"/>
    <col min="9211" max="9211" width="12.69140625" customWidth="1"/>
    <col min="9212" max="9212" width="7.53515625" customWidth="1"/>
    <col min="9213" max="9213" width="30.3828125" customWidth="1"/>
    <col min="9214" max="9214" width="9.3828125" customWidth="1"/>
    <col min="9215" max="9219" width="9.69140625" customWidth="1"/>
    <col min="9220" max="9220" width="9.3828125" customWidth="1"/>
    <col min="9221" max="9221" width="8.3828125" customWidth="1"/>
    <col min="9222" max="9222" width="9.15234375" customWidth="1"/>
    <col min="9223" max="9223" width="5" customWidth="1"/>
    <col min="9467" max="9467" width="12.69140625" customWidth="1"/>
    <col min="9468" max="9468" width="7.53515625" customWidth="1"/>
    <col min="9469" max="9469" width="30.3828125" customWidth="1"/>
    <col min="9470" max="9470" width="9.3828125" customWidth="1"/>
    <col min="9471" max="9475" width="9.69140625" customWidth="1"/>
    <col min="9476" max="9476" width="9.3828125" customWidth="1"/>
    <col min="9477" max="9477" width="8.3828125" customWidth="1"/>
    <col min="9478" max="9478" width="9.15234375" customWidth="1"/>
    <col min="9479" max="9479" width="5" customWidth="1"/>
    <col min="9723" max="9723" width="12.69140625" customWidth="1"/>
    <col min="9724" max="9724" width="7.53515625" customWidth="1"/>
    <col min="9725" max="9725" width="30.3828125" customWidth="1"/>
    <col min="9726" max="9726" width="9.3828125" customWidth="1"/>
    <col min="9727" max="9731" width="9.69140625" customWidth="1"/>
    <col min="9732" max="9732" width="9.3828125" customWidth="1"/>
    <col min="9733" max="9733" width="8.3828125" customWidth="1"/>
    <col min="9734" max="9734" width="9.15234375" customWidth="1"/>
    <col min="9735" max="9735" width="5" customWidth="1"/>
    <col min="9979" max="9979" width="12.69140625" customWidth="1"/>
    <col min="9980" max="9980" width="7.53515625" customWidth="1"/>
    <col min="9981" max="9981" width="30.3828125" customWidth="1"/>
    <col min="9982" max="9982" width="9.3828125" customWidth="1"/>
    <col min="9983" max="9987" width="9.69140625" customWidth="1"/>
    <col min="9988" max="9988" width="9.3828125" customWidth="1"/>
    <col min="9989" max="9989" width="8.3828125" customWidth="1"/>
    <col min="9990" max="9990" width="9.15234375" customWidth="1"/>
    <col min="9991" max="9991" width="5" customWidth="1"/>
    <col min="10235" max="10235" width="12.69140625" customWidth="1"/>
    <col min="10236" max="10236" width="7.53515625" customWidth="1"/>
    <col min="10237" max="10237" width="30.3828125" customWidth="1"/>
    <col min="10238" max="10238" width="9.3828125" customWidth="1"/>
    <col min="10239" max="10243" width="9.69140625" customWidth="1"/>
    <col min="10244" max="10244" width="9.3828125" customWidth="1"/>
    <col min="10245" max="10245" width="8.3828125" customWidth="1"/>
    <col min="10246" max="10246" width="9.15234375" customWidth="1"/>
    <col min="10247" max="10247" width="5" customWidth="1"/>
    <col min="10491" max="10491" width="12.69140625" customWidth="1"/>
    <col min="10492" max="10492" width="7.53515625" customWidth="1"/>
    <col min="10493" max="10493" width="30.3828125" customWidth="1"/>
    <col min="10494" max="10494" width="9.3828125" customWidth="1"/>
    <col min="10495" max="10499" width="9.69140625" customWidth="1"/>
    <col min="10500" max="10500" width="9.3828125" customWidth="1"/>
    <col min="10501" max="10501" width="8.3828125" customWidth="1"/>
    <col min="10502" max="10502" width="9.15234375" customWidth="1"/>
    <col min="10503" max="10503" width="5" customWidth="1"/>
    <col min="10747" max="10747" width="12.69140625" customWidth="1"/>
    <col min="10748" max="10748" width="7.53515625" customWidth="1"/>
    <col min="10749" max="10749" width="30.3828125" customWidth="1"/>
    <col min="10750" max="10750" width="9.3828125" customWidth="1"/>
    <col min="10751" max="10755" width="9.69140625" customWidth="1"/>
    <col min="10756" max="10756" width="9.3828125" customWidth="1"/>
    <col min="10757" max="10757" width="8.3828125" customWidth="1"/>
    <col min="10758" max="10758" width="9.15234375" customWidth="1"/>
    <col min="10759" max="10759" width="5" customWidth="1"/>
    <col min="11003" max="11003" width="12.69140625" customWidth="1"/>
    <col min="11004" max="11004" width="7.53515625" customWidth="1"/>
    <col min="11005" max="11005" width="30.3828125" customWidth="1"/>
    <col min="11006" max="11006" width="9.3828125" customWidth="1"/>
    <col min="11007" max="11011" width="9.69140625" customWidth="1"/>
    <col min="11012" max="11012" width="9.3828125" customWidth="1"/>
    <col min="11013" max="11013" width="8.3828125" customWidth="1"/>
    <col min="11014" max="11014" width="9.15234375" customWidth="1"/>
    <col min="11015" max="11015" width="5" customWidth="1"/>
    <col min="11259" max="11259" width="12.69140625" customWidth="1"/>
    <col min="11260" max="11260" width="7.53515625" customWidth="1"/>
    <col min="11261" max="11261" width="30.3828125" customWidth="1"/>
    <col min="11262" max="11262" width="9.3828125" customWidth="1"/>
    <col min="11263" max="11267" width="9.69140625" customWidth="1"/>
    <col min="11268" max="11268" width="9.3828125" customWidth="1"/>
    <col min="11269" max="11269" width="8.3828125" customWidth="1"/>
    <col min="11270" max="11270" width="9.15234375" customWidth="1"/>
    <col min="11271" max="11271" width="5" customWidth="1"/>
    <col min="11515" max="11515" width="12.69140625" customWidth="1"/>
    <col min="11516" max="11516" width="7.53515625" customWidth="1"/>
    <col min="11517" max="11517" width="30.3828125" customWidth="1"/>
    <col min="11518" max="11518" width="9.3828125" customWidth="1"/>
    <col min="11519" max="11523" width="9.69140625" customWidth="1"/>
    <col min="11524" max="11524" width="9.3828125" customWidth="1"/>
    <col min="11525" max="11525" width="8.3828125" customWidth="1"/>
    <col min="11526" max="11526" width="9.15234375" customWidth="1"/>
    <col min="11527" max="11527" width="5" customWidth="1"/>
    <col min="11771" max="11771" width="12.69140625" customWidth="1"/>
    <col min="11772" max="11772" width="7.53515625" customWidth="1"/>
    <col min="11773" max="11773" width="30.3828125" customWidth="1"/>
    <col min="11774" max="11774" width="9.3828125" customWidth="1"/>
    <col min="11775" max="11779" width="9.69140625" customWidth="1"/>
    <col min="11780" max="11780" width="9.3828125" customWidth="1"/>
    <col min="11781" max="11781" width="8.3828125" customWidth="1"/>
    <col min="11782" max="11782" width="9.15234375" customWidth="1"/>
    <col min="11783" max="11783" width="5" customWidth="1"/>
    <col min="12027" max="12027" width="12.69140625" customWidth="1"/>
    <col min="12028" max="12028" width="7.53515625" customWidth="1"/>
    <col min="12029" max="12029" width="30.3828125" customWidth="1"/>
    <col min="12030" max="12030" width="9.3828125" customWidth="1"/>
    <col min="12031" max="12035" width="9.69140625" customWidth="1"/>
    <col min="12036" max="12036" width="9.3828125" customWidth="1"/>
    <col min="12037" max="12037" width="8.3828125" customWidth="1"/>
    <col min="12038" max="12038" width="9.15234375" customWidth="1"/>
    <col min="12039" max="12039" width="5" customWidth="1"/>
    <col min="12283" max="12283" width="12.69140625" customWidth="1"/>
    <col min="12284" max="12284" width="7.53515625" customWidth="1"/>
    <col min="12285" max="12285" width="30.3828125" customWidth="1"/>
    <col min="12286" max="12286" width="9.3828125" customWidth="1"/>
    <col min="12287" max="12291" width="9.69140625" customWidth="1"/>
    <col min="12292" max="12292" width="9.3828125" customWidth="1"/>
    <col min="12293" max="12293" width="8.3828125" customWidth="1"/>
    <col min="12294" max="12294" width="9.15234375" customWidth="1"/>
    <col min="12295" max="12295" width="5" customWidth="1"/>
    <col min="12539" max="12539" width="12.69140625" customWidth="1"/>
    <col min="12540" max="12540" width="7.53515625" customWidth="1"/>
    <col min="12541" max="12541" width="30.3828125" customWidth="1"/>
    <col min="12542" max="12542" width="9.3828125" customWidth="1"/>
    <col min="12543" max="12547" width="9.69140625" customWidth="1"/>
    <col min="12548" max="12548" width="9.3828125" customWidth="1"/>
    <col min="12549" max="12549" width="8.3828125" customWidth="1"/>
    <col min="12550" max="12550" width="9.15234375" customWidth="1"/>
    <col min="12551" max="12551" width="5" customWidth="1"/>
    <col min="12795" max="12795" width="12.69140625" customWidth="1"/>
    <col min="12796" max="12796" width="7.53515625" customWidth="1"/>
    <col min="12797" max="12797" width="30.3828125" customWidth="1"/>
    <col min="12798" max="12798" width="9.3828125" customWidth="1"/>
    <col min="12799" max="12803" width="9.69140625" customWidth="1"/>
    <col min="12804" max="12804" width="9.3828125" customWidth="1"/>
    <col min="12805" max="12805" width="8.3828125" customWidth="1"/>
    <col min="12806" max="12806" width="9.15234375" customWidth="1"/>
    <col min="12807" max="12807" width="5" customWidth="1"/>
    <col min="13051" max="13051" width="12.69140625" customWidth="1"/>
    <col min="13052" max="13052" width="7.53515625" customWidth="1"/>
    <col min="13053" max="13053" width="30.3828125" customWidth="1"/>
    <col min="13054" max="13054" width="9.3828125" customWidth="1"/>
    <col min="13055" max="13059" width="9.69140625" customWidth="1"/>
    <col min="13060" max="13060" width="9.3828125" customWidth="1"/>
    <col min="13061" max="13061" width="8.3828125" customWidth="1"/>
    <col min="13062" max="13062" width="9.15234375" customWidth="1"/>
    <col min="13063" max="13063" width="5" customWidth="1"/>
    <col min="13307" max="13307" width="12.69140625" customWidth="1"/>
    <col min="13308" max="13308" width="7.53515625" customWidth="1"/>
    <col min="13309" max="13309" width="30.3828125" customWidth="1"/>
    <col min="13310" max="13310" width="9.3828125" customWidth="1"/>
    <col min="13311" max="13315" width="9.69140625" customWidth="1"/>
    <col min="13316" max="13316" width="9.3828125" customWidth="1"/>
    <col min="13317" max="13317" width="8.3828125" customWidth="1"/>
    <col min="13318" max="13318" width="9.15234375" customWidth="1"/>
    <col min="13319" max="13319" width="5" customWidth="1"/>
    <col min="13563" max="13563" width="12.69140625" customWidth="1"/>
    <col min="13564" max="13564" width="7.53515625" customWidth="1"/>
    <col min="13565" max="13565" width="30.3828125" customWidth="1"/>
    <col min="13566" max="13566" width="9.3828125" customWidth="1"/>
    <col min="13567" max="13571" width="9.69140625" customWidth="1"/>
    <col min="13572" max="13572" width="9.3828125" customWidth="1"/>
    <col min="13573" max="13573" width="8.3828125" customWidth="1"/>
    <col min="13574" max="13574" width="9.15234375" customWidth="1"/>
    <col min="13575" max="13575" width="5" customWidth="1"/>
    <col min="13819" max="13819" width="12.69140625" customWidth="1"/>
    <col min="13820" max="13820" width="7.53515625" customWidth="1"/>
    <col min="13821" max="13821" width="30.3828125" customWidth="1"/>
    <col min="13822" max="13822" width="9.3828125" customWidth="1"/>
    <col min="13823" max="13827" width="9.69140625" customWidth="1"/>
    <col min="13828" max="13828" width="9.3828125" customWidth="1"/>
    <col min="13829" max="13829" width="8.3828125" customWidth="1"/>
    <col min="13830" max="13830" width="9.15234375" customWidth="1"/>
    <col min="13831" max="13831" width="5" customWidth="1"/>
    <col min="14075" max="14075" width="12.69140625" customWidth="1"/>
    <col min="14076" max="14076" width="7.53515625" customWidth="1"/>
    <col min="14077" max="14077" width="30.3828125" customWidth="1"/>
    <col min="14078" max="14078" width="9.3828125" customWidth="1"/>
    <col min="14079" max="14083" width="9.69140625" customWidth="1"/>
    <col min="14084" max="14084" width="9.3828125" customWidth="1"/>
    <col min="14085" max="14085" width="8.3828125" customWidth="1"/>
    <col min="14086" max="14086" width="9.15234375" customWidth="1"/>
    <col min="14087" max="14087" width="5" customWidth="1"/>
    <col min="14331" max="14331" width="12.69140625" customWidth="1"/>
    <col min="14332" max="14332" width="7.53515625" customWidth="1"/>
    <col min="14333" max="14333" width="30.3828125" customWidth="1"/>
    <col min="14334" max="14334" width="9.3828125" customWidth="1"/>
    <col min="14335" max="14339" width="9.69140625" customWidth="1"/>
    <col min="14340" max="14340" width="9.3828125" customWidth="1"/>
    <col min="14341" max="14341" width="8.3828125" customWidth="1"/>
    <col min="14342" max="14342" width="9.15234375" customWidth="1"/>
    <col min="14343" max="14343" width="5" customWidth="1"/>
    <col min="14587" max="14587" width="12.69140625" customWidth="1"/>
    <col min="14588" max="14588" width="7.53515625" customWidth="1"/>
    <col min="14589" max="14589" width="30.3828125" customWidth="1"/>
    <col min="14590" max="14590" width="9.3828125" customWidth="1"/>
    <col min="14591" max="14595" width="9.69140625" customWidth="1"/>
    <col min="14596" max="14596" width="9.3828125" customWidth="1"/>
    <col min="14597" max="14597" width="8.3828125" customWidth="1"/>
    <col min="14598" max="14598" width="9.15234375" customWidth="1"/>
    <col min="14599" max="14599" width="5" customWidth="1"/>
    <col min="14843" max="14843" width="12.69140625" customWidth="1"/>
    <col min="14844" max="14844" width="7.53515625" customWidth="1"/>
    <col min="14845" max="14845" width="30.3828125" customWidth="1"/>
    <col min="14846" max="14846" width="9.3828125" customWidth="1"/>
    <col min="14847" max="14851" width="9.69140625" customWidth="1"/>
    <col min="14852" max="14852" width="9.3828125" customWidth="1"/>
    <col min="14853" max="14853" width="8.3828125" customWidth="1"/>
    <col min="14854" max="14854" width="9.15234375" customWidth="1"/>
    <col min="14855" max="14855" width="5" customWidth="1"/>
    <col min="15099" max="15099" width="12.69140625" customWidth="1"/>
    <col min="15100" max="15100" width="7.53515625" customWidth="1"/>
    <col min="15101" max="15101" width="30.3828125" customWidth="1"/>
    <col min="15102" max="15102" width="9.3828125" customWidth="1"/>
    <col min="15103" max="15107" width="9.69140625" customWidth="1"/>
    <col min="15108" max="15108" width="9.3828125" customWidth="1"/>
    <col min="15109" max="15109" width="8.3828125" customWidth="1"/>
    <col min="15110" max="15110" width="9.15234375" customWidth="1"/>
    <col min="15111" max="15111" width="5" customWidth="1"/>
    <col min="15355" max="15355" width="12.69140625" customWidth="1"/>
    <col min="15356" max="15356" width="7.53515625" customWidth="1"/>
    <col min="15357" max="15357" width="30.3828125" customWidth="1"/>
    <col min="15358" max="15358" width="9.3828125" customWidth="1"/>
    <col min="15359" max="15363" width="9.69140625" customWidth="1"/>
    <col min="15364" max="15364" width="9.3828125" customWidth="1"/>
    <col min="15365" max="15365" width="8.3828125" customWidth="1"/>
    <col min="15366" max="15366" width="9.15234375" customWidth="1"/>
    <col min="15367" max="15367" width="5" customWidth="1"/>
    <col min="15611" max="15611" width="12.69140625" customWidth="1"/>
    <col min="15612" max="15612" width="7.53515625" customWidth="1"/>
    <col min="15613" max="15613" width="30.3828125" customWidth="1"/>
    <col min="15614" max="15614" width="9.3828125" customWidth="1"/>
    <col min="15615" max="15619" width="9.69140625" customWidth="1"/>
    <col min="15620" max="15620" width="9.3828125" customWidth="1"/>
    <col min="15621" max="15621" width="8.3828125" customWidth="1"/>
    <col min="15622" max="15622" width="9.15234375" customWidth="1"/>
    <col min="15623" max="15623" width="5" customWidth="1"/>
    <col min="15867" max="15867" width="12.69140625" customWidth="1"/>
    <col min="15868" max="15868" width="7.53515625" customWidth="1"/>
    <col min="15869" max="15869" width="30.3828125" customWidth="1"/>
    <col min="15870" max="15870" width="9.3828125" customWidth="1"/>
    <col min="15871" max="15875" width="9.69140625" customWidth="1"/>
    <col min="15876" max="15876" width="9.3828125" customWidth="1"/>
    <col min="15877" max="15877" width="8.3828125" customWidth="1"/>
    <col min="15878" max="15878" width="9.15234375" customWidth="1"/>
    <col min="15879" max="15879" width="5" customWidth="1"/>
    <col min="16123" max="16123" width="12.69140625" customWidth="1"/>
    <col min="16124" max="16124" width="7.53515625" customWidth="1"/>
    <col min="16125" max="16125" width="30.3828125" customWidth="1"/>
    <col min="16126" max="16126" width="9.3828125" customWidth="1"/>
    <col min="16127" max="16131" width="9.69140625" customWidth="1"/>
    <col min="16132" max="16132" width="9.3828125" customWidth="1"/>
    <col min="16133" max="16133" width="8.3828125" customWidth="1"/>
    <col min="16134" max="16134" width="9.15234375" customWidth="1"/>
    <col min="16135" max="16135" width="5" customWidth="1"/>
  </cols>
  <sheetData>
    <row r="1" spans="2:33" ht="12.9" thickBot="1" x14ac:dyDescent="0.35"/>
    <row r="2" spans="2:33" ht="38.25" customHeight="1" thickBot="1" x14ac:dyDescent="0.35">
      <c r="B2" s="310"/>
      <c r="C2" s="311"/>
      <c r="D2" s="311"/>
      <c r="E2" s="311"/>
      <c r="F2" s="311"/>
      <c r="G2" s="310"/>
      <c r="H2" s="310"/>
      <c r="I2" s="310"/>
      <c r="J2" s="310"/>
      <c r="K2" s="310"/>
      <c r="L2" s="310"/>
      <c r="M2" s="310"/>
      <c r="N2" s="310"/>
      <c r="P2" s="267" t="s">
        <v>141</v>
      </c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8"/>
      <c r="AD2" s="268"/>
      <c r="AE2" s="269"/>
    </row>
    <row r="3" spans="2:33" ht="28.5" customHeight="1" x14ac:dyDescent="0.55000000000000004">
      <c r="B3" s="310"/>
      <c r="C3" s="312"/>
      <c r="D3" s="313"/>
      <c r="E3" s="314"/>
      <c r="F3" s="313"/>
      <c r="G3" s="313"/>
      <c r="H3" s="314"/>
      <c r="I3" s="313"/>
      <c r="J3" s="313"/>
      <c r="K3" s="314"/>
      <c r="L3" s="313"/>
      <c r="M3" s="310"/>
      <c r="N3" s="310"/>
      <c r="P3" s="163"/>
      <c r="Q3" s="256"/>
      <c r="R3" s="255" t="s">
        <v>135</v>
      </c>
      <c r="S3" s="256"/>
      <c r="T3" s="257"/>
      <c r="U3" s="255" t="s">
        <v>136</v>
      </c>
      <c r="V3" s="258"/>
      <c r="W3" s="256"/>
      <c r="X3" s="255" t="s">
        <v>137</v>
      </c>
      <c r="Y3" s="259"/>
      <c r="Z3" s="256"/>
      <c r="AA3" s="255" t="s">
        <v>139</v>
      </c>
      <c r="AB3" s="259"/>
      <c r="AC3" s="264" t="s">
        <v>140</v>
      </c>
      <c r="AD3" s="265"/>
      <c r="AE3" s="266"/>
    </row>
    <row r="4" spans="2:33" x14ac:dyDescent="0.3">
      <c r="B4" s="310"/>
      <c r="C4" s="315"/>
      <c r="D4" s="316"/>
      <c r="E4" s="315"/>
      <c r="F4" s="316"/>
      <c r="G4" s="316"/>
      <c r="H4" s="315"/>
      <c r="I4" s="316"/>
      <c r="J4" s="316"/>
      <c r="K4" s="315"/>
      <c r="L4" s="316"/>
      <c r="M4" s="310"/>
      <c r="N4" s="310"/>
      <c r="P4" s="157">
        <v>2025</v>
      </c>
      <c r="Q4" s="27"/>
      <c r="R4" s="28"/>
      <c r="S4" s="27"/>
      <c r="T4" s="144"/>
      <c r="U4" s="145"/>
      <c r="V4" s="88"/>
      <c r="W4" s="146"/>
      <c r="X4" s="145"/>
      <c r="Y4" s="147"/>
      <c r="Z4" s="146"/>
      <c r="AA4" s="145"/>
      <c r="AB4" s="147"/>
      <c r="AC4" s="146"/>
      <c r="AD4" s="145"/>
      <c r="AE4" s="147"/>
    </row>
    <row r="5" spans="2:33" x14ac:dyDescent="0.3">
      <c r="B5" s="310"/>
      <c r="C5" s="315"/>
      <c r="D5" s="317"/>
      <c r="E5" s="317"/>
      <c r="F5" s="317"/>
      <c r="G5" s="317"/>
      <c r="H5" s="317"/>
      <c r="I5" s="317"/>
      <c r="J5" s="317"/>
      <c r="K5" s="317"/>
      <c r="L5" s="317"/>
      <c r="M5" s="310"/>
      <c r="N5" s="310"/>
      <c r="P5" s="158" t="s">
        <v>138</v>
      </c>
      <c r="Q5" s="271"/>
      <c r="R5" s="272"/>
      <c r="S5" s="273"/>
      <c r="T5" s="270"/>
      <c r="U5" s="262"/>
      <c r="V5" s="262"/>
      <c r="W5" s="262"/>
      <c r="X5" s="262"/>
      <c r="Y5" s="263"/>
      <c r="Z5" s="262"/>
      <c r="AA5" s="262"/>
      <c r="AB5" s="263"/>
      <c r="AC5" s="262"/>
      <c r="AD5" s="262"/>
      <c r="AE5" s="263"/>
    </row>
    <row r="6" spans="2:33" ht="12.9" thickBot="1" x14ac:dyDescent="0.35">
      <c r="B6" s="310"/>
      <c r="C6" s="316"/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0"/>
      <c r="P6" s="159"/>
      <c r="Q6" s="29" t="s">
        <v>92</v>
      </c>
      <c r="R6" s="29" t="s">
        <v>0</v>
      </c>
      <c r="S6" s="29" t="s">
        <v>24</v>
      </c>
      <c r="T6" s="148" t="s">
        <v>92</v>
      </c>
      <c r="U6" s="89" t="s">
        <v>0</v>
      </c>
      <c r="V6" s="90" t="s">
        <v>24</v>
      </c>
      <c r="W6" s="89" t="s">
        <v>92</v>
      </c>
      <c r="X6" s="89" t="s">
        <v>0</v>
      </c>
      <c r="Y6" s="149" t="s">
        <v>24</v>
      </c>
      <c r="Z6" s="89" t="s">
        <v>92</v>
      </c>
      <c r="AA6" s="89" t="s">
        <v>0</v>
      </c>
      <c r="AB6" s="149" t="s">
        <v>24</v>
      </c>
      <c r="AC6" s="89" t="s">
        <v>92</v>
      </c>
      <c r="AD6" s="89" t="s">
        <v>0</v>
      </c>
      <c r="AE6" s="222" t="s">
        <v>24</v>
      </c>
    </row>
    <row r="7" spans="2:33" ht="13.3" thickTop="1" thickBot="1" x14ac:dyDescent="0.35">
      <c r="B7" s="310"/>
      <c r="C7" s="318"/>
      <c r="D7" s="319"/>
      <c r="E7" s="319"/>
      <c r="F7" s="319"/>
      <c r="G7" s="319"/>
      <c r="H7" s="319"/>
      <c r="I7" s="319"/>
      <c r="J7" s="319"/>
      <c r="K7" s="319"/>
      <c r="L7" s="319"/>
      <c r="M7" s="310"/>
      <c r="N7" s="310"/>
      <c r="O7" s="300"/>
      <c r="P7" s="160"/>
      <c r="Q7" s="156"/>
      <c r="R7" s="30"/>
      <c r="S7" s="1"/>
      <c r="T7" s="150"/>
      <c r="U7" s="151"/>
      <c r="V7" s="152"/>
      <c r="W7" s="151"/>
      <c r="X7" s="151"/>
      <c r="Y7" s="153"/>
      <c r="Z7" s="151"/>
      <c r="AA7" s="151"/>
      <c r="AB7" s="153"/>
      <c r="AC7" s="151"/>
      <c r="AD7" s="151"/>
      <c r="AE7" s="223"/>
    </row>
    <row r="8" spans="2:33" ht="15" thickBot="1" x14ac:dyDescent="0.4">
      <c r="B8" s="320"/>
      <c r="C8" s="321"/>
      <c r="D8" s="322"/>
      <c r="E8" s="322"/>
      <c r="F8" s="322"/>
      <c r="G8" s="322"/>
      <c r="H8" s="322"/>
      <c r="I8" s="322"/>
      <c r="J8" s="322"/>
      <c r="K8" s="322"/>
      <c r="L8" s="322"/>
      <c r="M8" s="323"/>
      <c r="N8" s="310"/>
      <c r="O8" s="301" t="s">
        <v>1</v>
      </c>
      <c r="P8" s="195" t="s">
        <v>96</v>
      </c>
      <c r="Q8" s="32">
        <f t="shared" ref="Q8:Y8" si="0">Q12+Q20+Q30</f>
        <v>14367249</v>
      </c>
      <c r="R8" s="32">
        <f t="shared" si="0"/>
        <v>8493637</v>
      </c>
      <c r="S8" s="33">
        <f t="shared" si="0"/>
        <v>22860886</v>
      </c>
      <c r="T8" s="142">
        <f t="shared" si="0"/>
        <v>4147293</v>
      </c>
      <c r="U8" s="142">
        <f t="shared" si="0"/>
        <v>2108866</v>
      </c>
      <c r="V8" s="143">
        <f t="shared" si="0"/>
        <v>6256159</v>
      </c>
      <c r="W8" s="142">
        <f t="shared" si="0"/>
        <v>1568801</v>
      </c>
      <c r="X8" s="142">
        <f t="shared" si="0"/>
        <v>555890</v>
      </c>
      <c r="Y8" s="143">
        <f t="shared" si="0"/>
        <v>2124691</v>
      </c>
      <c r="Z8" s="142">
        <f t="shared" ref="Z8:AB8" si="1">Z12+Z20+Z30</f>
        <v>6612375</v>
      </c>
      <c r="AA8" s="142">
        <f t="shared" si="1"/>
        <v>6820714</v>
      </c>
      <c r="AB8" s="143">
        <f t="shared" si="1"/>
        <v>13433089</v>
      </c>
      <c r="AC8" s="142">
        <f>Q8+T8+W8+Z8</f>
        <v>26695718</v>
      </c>
      <c r="AD8" s="142">
        <f t="shared" ref="AD8:AE8" si="2">R8+U8+X8+AA8</f>
        <v>17979107</v>
      </c>
      <c r="AE8" s="224">
        <f t="shared" si="2"/>
        <v>44674825</v>
      </c>
    </row>
    <row r="9" spans="2:33" ht="12.75" customHeight="1" x14ac:dyDescent="0.3">
      <c r="B9" s="310"/>
      <c r="C9" s="324"/>
      <c r="D9" s="325"/>
      <c r="E9" s="325"/>
      <c r="F9" s="326"/>
      <c r="G9" s="325"/>
      <c r="H9" s="325"/>
      <c r="I9" s="326"/>
      <c r="J9" s="325"/>
      <c r="K9" s="325"/>
      <c r="L9" s="326"/>
      <c r="M9" s="310"/>
      <c r="N9" s="310"/>
      <c r="O9" s="302"/>
      <c r="P9" s="196" t="s">
        <v>131</v>
      </c>
      <c r="Q9" s="34"/>
      <c r="R9" s="34"/>
      <c r="S9" s="35"/>
      <c r="T9" s="94"/>
      <c r="U9" s="94"/>
      <c r="V9" s="95"/>
      <c r="W9" s="94"/>
      <c r="X9" s="94"/>
      <c r="Y9" s="95"/>
      <c r="Z9" s="94"/>
      <c r="AA9" s="94"/>
      <c r="AB9" s="95"/>
      <c r="AC9" s="94"/>
      <c r="AD9" s="94"/>
      <c r="AE9" s="225"/>
    </row>
    <row r="10" spans="2:33" x14ac:dyDescent="0.3">
      <c r="B10" s="310"/>
      <c r="C10" s="327"/>
      <c r="D10" s="326"/>
      <c r="E10" s="326"/>
      <c r="F10" s="326"/>
      <c r="G10" s="326"/>
      <c r="H10" s="326"/>
      <c r="I10" s="326"/>
      <c r="J10" s="326"/>
      <c r="K10" s="326"/>
      <c r="L10" s="326"/>
      <c r="M10" s="310"/>
      <c r="N10" s="310"/>
      <c r="O10" s="302"/>
      <c r="P10" s="197" t="s">
        <v>97</v>
      </c>
      <c r="Q10" s="36"/>
      <c r="R10" s="37"/>
      <c r="S10" s="35"/>
      <c r="T10" s="96"/>
      <c r="U10" s="97"/>
      <c r="V10" s="95"/>
      <c r="W10" s="96"/>
      <c r="X10" s="97"/>
      <c r="Y10" s="95"/>
      <c r="Z10" s="96"/>
      <c r="AA10" s="97"/>
      <c r="AB10" s="95"/>
      <c r="AC10" s="96"/>
      <c r="AD10" s="97"/>
      <c r="AE10" s="225"/>
    </row>
    <row r="11" spans="2:33" ht="12.9" thickBot="1" x14ac:dyDescent="0.35">
      <c r="B11" s="310"/>
      <c r="C11" s="318"/>
      <c r="D11" s="326"/>
      <c r="E11" s="326"/>
      <c r="F11" s="326"/>
      <c r="G11" s="326"/>
      <c r="H11" s="326"/>
      <c r="I11" s="326"/>
      <c r="J11" s="326"/>
      <c r="K11" s="326"/>
      <c r="L11" s="326"/>
      <c r="M11" s="310"/>
      <c r="N11" s="310"/>
      <c r="O11" s="302"/>
      <c r="P11" s="198"/>
      <c r="Q11" s="36"/>
      <c r="R11" s="37"/>
      <c r="S11" s="35"/>
      <c r="T11" s="96"/>
      <c r="U11" s="97"/>
      <c r="V11" s="95"/>
      <c r="W11" s="96"/>
      <c r="X11" s="97"/>
      <c r="Y11" s="95"/>
      <c r="Z11" s="96"/>
      <c r="AA11" s="97"/>
      <c r="AB11" s="95"/>
      <c r="AC11" s="96"/>
      <c r="AD11" s="97"/>
      <c r="AE11" s="225"/>
    </row>
    <row r="12" spans="2:33" ht="12.9" thickBot="1" x14ac:dyDescent="0.35">
      <c r="B12" s="320"/>
      <c r="C12" s="316"/>
      <c r="D12" s="322"/>
      <c r="E12" s="322"/>
      <c r="F12" s="322"/>
      <c r="G12" s="322"/>
      <c r="H12" s="322"/>
      <c r="I12" s="322"/>
      <c r="J12" s="322"/>
      <c r="K12" s="322"/>
      <c r="L12" s="322"/>
      <c r="M12" s="328"/>
      <c r="N12" s="310"/>
      <c r="O12" s="301" t="s">
        <v>2</v>
      </c>
      <c r="P12" s="282" t="s">
        <v>98</v>
      </c>
      <c r="Q12" s="32">
        <f t="shared" ref="Q12:Y12" si="3">SUM(Q14:Q18)</f>
        <v>13083174</v>
      </c>
      <c r="R12" s="32">
        <f t="shared" si="3"/>
        <v>7756820</v>
      </c>
      <c r="S12" s="33">
        <f t="shared" si="3"/>
        <v>20839994</v>
      </c>
      <c r="T12" s="92">
        <f t="shared" si="3"/>
        <v>0</v>
      </c>
      <c r="U12" s="92">
        <f t="shared" si="3"/>
        <v>0</v>
      </c>
      <c r="V12" s="93">
        <f t="shared" si="3"/>
        <v>0</v>
      </c>
      <c r="W12" s="92">
        <f t="shared" si="3"/>
        <v>0</v>
      </c>
      <c r="X12" s="92">
        <f t="shared" si="3"/>
        <v>0</v>
      </c>
      <c r="Y12" s="154">
        <f t="shared" si="3"/>
        <v>0</v>
      </c>
      <c r="Z12" s="164">
        <f t="shared" ref="Z12:AB12" si="4">SUM(Z14:Z18)</f>
        <v>6612375</v>
      </c>
      <c r="AA12" s="165">
        <f t="shared" si="4"/>
        <v>6820714</v>
      </c>
      <c r="AB12" s="166">
        <f t="shared" si="4"/>
        <v>13433089</v>
      </c>
      <c r="AC12" s="164">
        <f t="shared" ref="AC12:AE12" si="5">SUM(AC14:AC18)</f>
        <v>19695549</v>
      </c>
      <c r="AD12" s="165">
        <f t="shared" si="5"/>
        <v>14577534</v>
      </c>
      <c r="AE12" s="226">
        <f t="shared" si="5"/>
        <v>34273083</v>
      </c>
      <c r="AG12" s="261"/>
    </row>
    <row r="13" spans="2:33" x14ac:dyDescent="0.3">
      <c r="B13" s="310"/>
      <c r="C13" s="318"/>
      <c r="D13" s="319"/>
      <c r="E13" s="319"/>
      <c r="F13" s="319"/>
      <c r="G13" s="319"/>
      <c r="H13" s="319"/>
      <c r="I13" s="319"/>
      <c r="J13" s="319"/>
      <c r="K13" s="319"/>
      <c r="L13" s="319"/>
      <c r="M13" s="310"/>
      <c r="N13" s="310"/>
      <c r="O13" s="302"/>
      <c r="P13" s="283" t="s">
        <v>99</v>
      </c>
      <c r="Q13" s="38"/>
      <c r="R13" s="38"/>
      <c r="S13" s="31"/>
      <c r="T13" s="98"/>
      <c r="U13" s="98"/>
      <c r="V13" s="91"/>
      <c r="W13" s="98"/>
      <c r="X13" s="98"/>
      <c r="Y13" s="91"/>
      <c r="Z13" s="98"/>
      <c r="AA13" s="98"/>
      <c r="AB13" s="91"/>
      <c r="AC13" s="98"/>
      <c r="AD13" s="98"/>
      <c r="AE13" s="227"/>
    </row>
    <row r="14" spans="2:33" x14ac:dyDescent="0.3">
      <c r="B14" s="329"/>
      <c r="C14" s="330"/>
      <c r="D14" s="319"/>
      <c r="E14" s="319"/>
      <c r="F14" s="322"/>
      <c r="G14" s="319"/>
      <c r="H14" s="319"/>
      <c r="I14" s="322"/>
      <c r="J14" s="319"/>
      <c r="K14" s="319"/>
      <c r="L14" s="322"/>
      <c r="M14" s="310"/>
      <c r="N14" s="310"/>
      <c r="O14" s="303" t="s">
        <v>3</v>
      </c>
      <c r="P14" s="284" t="s">
        <v>42</v>
      </c>
      <c r="Q14" s="43">
        <v>7760348</v>
      </c>
      <c r="R14" s="44">
        <v>0</v>
      </c>
      <c r="S14" s="45">
        <f>Q14+R14</f>
        <v>7760348</v>
      </c>
      <c r="T14" s="102">
        <v>0</v>
      </c>
      <c r="U14" s="103">
        <v>0</v>
      </c>
      <c r="V14" s="104">
        <f>T14+U14</f>
        <v>0</v>
      </c>
      <c r="W14" s="102">
        <v>0</v>
      </c>
      <c r="X14" s="103">
        <v>0</v>
      </c>
      <c r="Y14" s="104">
        <f>W14+X14</f>
        <v>0</v>
      </c>
      <c r="Z14" s="102">
        <v>4765435</v>
      </c>
      <c r="AA14" s="103">
        <v>0</v>
      </c>
      <c r="AB14" s="104">
        <f>Z14+AA14</f>
        <v>4765435</v>
      </c>
      <c r="AC14" s="102">
        <f>Q14+T14+W14+Z14</f>
        <v>12525783</v>
      </c>
      <c r="AD14" s="102">
        <f t="shared" ref="AD14:AE18" si="6">R14+U14+X14+AA14</f>
        <v>0</v>
      </c>
      <c r="AE14" s="228">
        <f t="shared" si="6"/>
        <v>12525783</v>
      </c>
    </row>
    <row r="15" spans="2:33" x14ac:dyDescent="0.3">
      <c r="B15" s="329"/>
      <c r="C15" s="330"/>
      <c r="D15" s="319"/>
      <c r="E15" s="319"/>
      <c r="F15" s="322"/>
      <c r="G15" s="319"/>
      <c r="H15" s="319"/>
      <c r="I15" s="322"/>
      <c r="J15" s="319"/>
      <c r="K15" s="319"/>
      <c r="L15" s="322"/>
      <c r="M15" s="310"/>
      <c r="N15" s="310"/>
      <c r="O15" s="303" t="s">
        <v>4</v>
      </c>
      <c r="P15" s="284" t="s">
        <v>100</v>
      </c>
      <c r="Q15" s="43">
        <v>4889732</v>
      </c>
      <c r="R15" s="44">
        <v>7208478</v>
      </c>
      <c r="S15" s="45">
        <f>Q15+R15</f>
        <v>12098210</v>
      </c>
      <c r="T15" s="102">
        <v>0</v>
      </c>
      <c r="U15" s="103">
        <v>0</v>
      </c>
      <c r="V15" s="104">
        <f>T15+U15</f>
        <v>0</v>
      </c>
      <c r="W15" s="102">
        <v>0</v>
      </c>
      <c r="X15" s="103">
        <v>0</v>
      </c>
      <c r="Y15" s="104">
        <f>W15+X15</f>
        <v>0</v>
      </c>
      <c r="Z15" s="102">
        <v>1809491</v>
      </c>
      <c r="AA15" s="103">
        <v>6787914</v>
      </c>
      <c r="AB15" s="104">
        <f>Z15+AA15</f>
        <v>8597405</v>
      </c>
      <c r="AC15" s="102">
        <f>Q15+T15+W15+Z15</f>
        <v>6699223</v>
      </c>
      <c r="AD15" s="102">
        <f t="shared" si="6"/>
        <v>13996392</v>
      </c>
      <c r="AE15" s="229">
        <f>AC15+AD15</f>
        <v>20695615</v>
      </c>
    </row>
    <row r="16" spans="2:33" ht="23.15" x14ac:dyDescent="0.3">
      <c r="B16" s="331"/>
      <c r="C16" s="332"/>
      <c r="D16" s="333"/>
      <c r="E16" s="333"/>
      <c r="F16" s="334"/>
      <c r="G16" s="333"/>
      <c r="H16" s="333"/>
      <c r="I16" s="334"/>
      <c r="J16" s="333"/>
      <c r="K16" s="333"/>
      <c r="L16" s="334"/>
      <c r="M16" s="310"/>
      <c r="N16" s="310"/>
      <c r="O16" s="304" t="s">
        <v>5</v>
      </c>
      <c r="P16" s="285" t="s">
        <v>101</v>
      </c>
      <c r="Q16" s="43">
        <v>166021</v>
      </c>
      <c r="R16" s="44">
        <v>322300</v>
      </c>
      <c r="S16" s="45">
        <f>Q16+R16</f>
        <v>488321</v>
      </c>
      <c r="T16" s="102">
        <v>0</v>
      </c>
      <c r="U16" s="103">
        <v>0</v>
      </c>
      <c r="V16" s="104">
        <f>T16+U16</f>
        <v>0</v>
      </c>
      <c r="W16" s="102">
        <v>0</v>
      </c>
      <c r="X16" s="103">
        <v>0</v>
      </c>
      <c r="Y16" s="104">
        <f>W16+X16</f>
        <v>0</v>
      </c>
      <c r="Z16" s="102">
        <v>31300</v>
      </c>
      <c r="AA16" s="103">
        <v>32800</v>
      </c>
      <c r="AB16" s="104">
        <f>Z16+AA16</f>
        <v>64100</v>
      </c>
      <c r="AC16" s="102">
        <f t="shared" ref="AC16:AC18" si="7">Q16+T16+W16+Z16</f>
        <v>197321</v>
      </c>
      <c r="AD16" s="102">
        <f t="shared" si="6"/>
        <v>355100</v>
      </c>
      <c r="AE16" s="229">
        <f>AC16+AD16</f>
        <v>552421</v>
      </c>
    </row>
    <row r="17" spans="2:31" x14ac:dyDescent="0.3">
      <c r="B17" s="329"/>
      <c r="C17" s="330"/>
      <c r="D17" s="319"/>
      <c r="E17" s="319"/>
      <c r="F17" s="322"/>
      <c r="G17" s="319"/>
      <c r="H17" s="319"/>
      <c r="I17" s="322"/>
      <c r="J17" s="319"/>
      <c r="K17" s="319"/>
      <c r="L17" s="322"/>
      <c r="M17" s="310"/>
      <c r="N17" s="310"/>
      <c r="O17" s="303" t="s">
        <v>6</v>
      </c>
      <c r="P17" s="284" t="s">
        <v>102</v>
      </c>
      <c r="Q17" s="43">
        <v>267073</v>
      </c>
      <c r="R17" s="44">
        <v>182042</v>
      </c>
      <c r="S17" s="45">
        <f t="shared" ref="S17:S18" si="8">Q17+R17</f>
        <v>449115</v>
      </c>
      <c r="T17" s="102">
        <v>0</v>
      </c>
      <c r="U17" s="103">
        <v>0</v>
      </c>
      <c r="V17" s="104">
        <f t="shared" ref="V17:V18" si="9">T17+U17</f>
        <v>0</v>
      </c>
      <c r="W17" s="102">
        <v>0</v>
      </c>
      <c r="X17" s="103">
        <v>0</v>
      </c>
      <c r="Y17" s="104">
        <f t="shared" ref="Y17:Y18" si="10">W17+X17</f>
        <v>0</v>
      </c>
      <c r="Z17" s="102">
        <v>6149</v>
      </c>
      <c r="AA17" s="103">
        <v>0</v>
      </c>
      <c r="AB17" s="104">
        <f t="shared" ref="AB17:AB18" si="11">Z17+AA17</f>
        <v>6149</v>
      </c>
      <c r="AC17" s="102">
        <f t="shared" si="7"/>
        <v>273222</v>
      </c>
      <c r="AD17" s="102">
        <f t="shared" si="6"/>
        <v>182042</v>
      </c>
      <c r="AE17" s="229">
        <f t="shared" ref="AE17:AE18" si="12">AC17+AD17</f>
        <v>455264</v>
      </c>
    </row>
    <row r="18" spans="2:31" x14ac:dyDescent="0.3">
      <c r="B18" s="329"/>
      <c r="C18" s="330"/>
      <c r="D18" s="319"/>
      <c r="E18" s="319"/>
      <c r="F18" s="322"/>
      <c r="G18" s="319"/>
      <c r="H18" s="319"/>
      <c r="I18" s="322"/>
      <c r="J18" s="319"/>
      <c r="K18" s="319"/>
      <c r="L18" s="322"/>
      <c r="M18" s="310"/>
      <c r="N18" s="310"/>
      <c r="O18" s="303" t="s">
        <v>73</v>
      </c>
      <c r="P18" s="284" t="s">
        <v>103</v>
      </c>
      <c r="Q18" s="43">
        <v>0</v>
      </c>
      <c r="R18" s="44">
        <v>44000</v>
      </c>
      <c r="S18" s="45">
        <f t="shared" si="8"/>
        <v>44000</v>
      </c>
      <c r="T18" s="102">
        <v>0</v>
      </c>
      <c r="U18" s="103">
        <v>0</v>
      </c>
      <c r="V18" s="104">
        <f t="shared" si="9"/>
        <v>0</v>
      </c>
      <c r="W18" s="102">
        <v>0</v>
      </c>
      <c r="X18" s="103">
        <v>0</v>
      </c>
      <c r="Y18" s="104">
        <f t="shared" si="10"/>
        <v>0</v>
      </c>
      <c r="Z18" s="102">
        <v>0</v>
      </c>
      <c r="AA18" s="103">
        <v>0</v>
      </c>
      <c r="AB18" s="104">
        <f t="shared" si="11"/>
        <v>0</v>
      </c>
      <c r="AC18" s="102">
        <f t="shared" si="7"/>
        <v>0</v>
      </c>
      <c r="AD18" s="102">
        <f t="shared" si="6"/>
        <v>44000</v>
      </c>
      <c r="AE18" s="229">
        <f t="shared" si="12"/>
        <v>44000</v>
      </c>
    </row>
    <row r="19" spans="2:31" ht="12.9" thickBot="1" x14ac:dyDescent="0.35">
      <c r="B19" s="310"/>
      <c r="C19" s="310"/>
      <c r="D19" s="319"/>
      <c r="E19" s="319"/>
      <c r="F19" s="319"/>
      <c r="G19" s="319"/>
      <c r="H19" s="319"/>
      <c r="I19" s="319"/>
      <c r="J19" s="319"/>
      <c r="K19" s="319"/>
      <c r="L19" s="319"/>
      <c r="M19" s="310"/>
      <c r="N19" s="310"/>
      <c r="O19" s="302"/>
      <c r="P19" s="286"/>
      <c r="Q19" s="46"/>
      <c r="R19" s="46"/>
      <c r="S19" s="47"/>
      <c r="T19" s="105"/>
      <c r="U19" s="105"/>
      <c r="V19" s="106"/>
      <c r="W19" s="105"/>
      <c r="X19" s="105"/>
      <c r="Y19" s="106"/>
      <c r="Z19" s="105"/>
      <c r="AA19" s="105"/>
      <c r="AB19" s="106"/>
      <c r="AC19" s="105"/>
      <c r="AD19" s="105"/>
      <c r="AE19" s="230"/>
    </row>
    <row r="20" spans="2:31" ht="12.9" thickBot="1" x14ac:dyDescent="0.35">
      <c r="B20" s="320"/>
      <c r="C20" s="316"/>
      <c r="D20" s="322"/>
      <c r="E20" s="322"/>
      <c r="F20" s="322"/>
      <c r="G20" s="322"/>
      <c r="H20" s="322"/>
      <c r="I20" s="322"/>
      <c r="J20" s="322"/>
      <c r="K20" s="322"/>
      <c r="L20" s="322"/>
      <c r="M20" s="328"/>
      <c r="N20" s="310"/>
      <c r="O20" s="301" t="s">
        <v>7</v>
      </c>
      <c r="P20" s="282" t="s">
        <v>91</v>
      </c>
      <c r="Q20" s="48">
        <f t="shared" ref="Q20:Y20" si="13">SUM(Q22:Q28)</f>
        <v>765399</v>
      </c>
      <c r="R20" s="48">
        <f t="shared" si="13"/>
        <v>482230</v>
      </c>
      <c r="S20" s="49">
        <f t="shared" si="13"/>
        <v>1247629</v>
      </c>
      <c r="T20" s="107">
        <f t="shared" si="13"/>
        <v>267312</v>
      </c>
      <c r="U20" s="107">
        <f t="shared" si="13"/>
        <v>56869</v>
      </c>
      <c r="V20" s="108">
        <f t="shared" si="13"/>
        <v>324181</v>
      </c>
      <c r="W20" s="107">
        <f t="shared" si="13"/>
        <v>1053915</v>
      </c>
      <c r="X20" s="107">
        <f t="shared" si="13"/>
        <v>215950</v>
      </c>
      <c r="Y20" s="107">
        <f t="shared" si="13"/>
        <v>1269865</v>
      </c>
      <c r="Z20" s="167">
        <f t="shared" ref="Z20:AB20" si="14">SUM(Z22:Z28)</f>
        <v>0</v>
      </c>
      <c r="AA20" s="168">
        <f t="shared" si="14"/>
        <v>0</v>
      </c>
      <c r="AB20" s="169">
        <f t="shared" si="14"/>
        <v>0</v>
      </c>
      <c r="AC20" s="167">
        <f>Q20+T20+W20+Z20</f>
        <v>2086626</v>
      </c>
      <c r="AD20" s="167">
        <f t="shared" ref="AD20:AE20" si="15">R20+U20+X20+AA20</f>
        <v>755049</v>
      </c>
      <c r="AE20" s="231">
        <f t="shared" si="15"/>
        <v>2841675</v>
      </c>
    </row>
    <row r="21" spans="2:31" x14ac:dyDescent="0.3">
      <c r="B21" s="310"/>
      <c r="C21" s="318"/>
      <c r="D21" s="319"/>
      <c r="E21" s="319"/>
      <c r="F21" s="319"/>
      <c r="G21" s="319"/>
      <c r="H21" s="319"/>
      <c r="I21" s="319"/>
      <c r="J21" s="319"/>
      <c r="K21" s="319"/>
      <c r="L21" s="319"/>
      <c r="M21" s="310"/>
      <c r="N21" s="310"/>
      <c r="O21" s="302"/>
      <c r="P21" s="283" t="s">
        <v>99</v>
      </c>
      <c r="Q21" s="38"/>
      <c r="R21" s="38"/>
      <c r="S21" s="31"/>
      <c r="T21" s="98"/>
      <c r="U21" s="98"/>
      <c r="V21" s="91"/>
      <c r="W21" s="98"/>
      <c r="X21" s="98"/>
      <c r="Y21" s="91"/>
      <c r="Z21" s="98"/>
      <c r="AA21" s="98"/>
      <c r="AB21" s="1"/>
      <c r="AC21" s="170"/>
      <c r="AD21" s="171"/>
      <c r="AE21" s="232"/>
    </row>
    <row r="22" spans="2:31" x14ac:dyDescent="0.3">
      <c r="B22" s="329"/>
      <c r="C22" s="330"/>
      <c r="D22" s="319"/>
      <c r="E22" s="319"/>
      <c r="F22" s="322"/>
      <c r="G22" s="319"/>
      <c r="H22" s="319"/>
      <c r="I22" s="322"/>
      <c r="J22" s="319"/>
      <c r="K22" s="319"/>
      <c r="L22" s="322"/>
      <c r="M22" s="310"/>
      <c r="N22" s="310"/>
      <c r="O22" s="303" t="s">
        <v>8</v>
      </c>
      <c r="P22" s="284" t="s">
        <v>36</v>
      </c>
      <c r="Q22" s="39">
        <v>0</v>
      </c>
      <c r="R22" s="40">
        <v>0</v>
      </c>
      <c r="S22" s="41">
        <f t="shared" ref="S22:S28" si="16">Q22+R22</f>
        <v>0</v>
      </c>
      <c r="T22" s="99">
        <v>71574</v>
      </c>
      <c r="U22" s="100">
        <v>0</v>
      </c>
      <c r="V22" s="41">
        <f t="shared" ref="V22:V28" si="17">T22+U22</f>
        <v>71574</v>
      </c>
      <c r="W22" s="99">
        <v>531441</v>
      </c>
      <c r="X22" s="100">
        <v>2814</v>
      </c>
      <c r="Y22" s="41">
        <f t="shared" ref="Y22:Y28" si="18">W22+X22</f>
        <v>534255</v>
      </c>
      <c r="Z22" s="99">
        <v>0</v>
      </c>
      <c r="AA22" s="100">
        <v>0</v>
      </c>
      <c r="AB22" s="155">
        <f t="shared" ref="AB22:AB28" si="19">Z22+AA22</f>
        <v>0</v>
      </c>
      <c r="AC22" s="99">
        <f>Q22+T22+W22+Z22</f>
        <v>603015</v>
      </c>
      <c r="AD22" s="99">
        <f t="shared" ref="AD22:AE28" si="20">R22+U22+X22+AA22</f>
        <v>2814</v>
      </c>
      <c r="AE22" s="233">
        <f t="shared" si="20"/>
        <v>605829</v>
      </c>
    </row>
    <row r="23" spans="2:31" x14ac:dyDescent="0.3">
      <c r="B23" s="329"/>
      <c r="C23" s="330"/>
      <c r="D23" s="319"/>
      <c r="E23" s="319"/>
      <c r="F23" s="322"/>
      <c r="G23" s="319"/>
      <c r="H23" s="319"/>
      <c r="I23" s="322"/>
      <c r="J23" s="319"/>
      <c r="K23" s="319"/>
      <c r="L23" s="322"/>
      <c r="M23" s="310"/>
      <c r="N23" s="310"/>
      <c r="O23" s="303" t="s">
        <v>9</v>
      </c>
      <c r="P23" s="284" t="s">
        <v>104</v>
      </c>
      <c r="Q23" s="39">
        <v>0</v>
      </c>
      <c r="R23" s="40">
        <v>0</v>
      </c>
      <c r="S23" s="41">
        <f t="shared" si="16"/>
        <v>0</v>
      </c>
      <c r="T23" s="99">
        <v>59777</v>
      </c>
      <c r="U23" s="100">
        <v>0</v>
      </c>
      <c r="V23" s="41">
        <f t="shared" si="17"/>
        <v>59777</v>
      </c>
      <c r="W23" s="99">
        <v>128363</v>
      </c>
      <c r="X23" s="100">
        <v>0</v>
      </c>
      <c r="Y23" s="41">
        <f t="shared" si="18"/>
        <v>128363</v>
      </c>
      <c r="Z23" s="99">
        <v>0</v>
      </c>
      <c r="AA23" s="100">
        <v>0</v>
      </c>
      <c r="AB23" s="155">
        <f t="shared" si="19"/>
        <v>0</v>
      </c>
      <c r="AC23" s="99">
        <f t="shared" ref="AC23:AC28" si="21">Q23+T23+W23+Z23</f>
        <v>188140</v>
      </c>
      <c r="AD23" s="99">
        <f t="shared" si="20"/>
        <v>0</v>
      </c>
      <c r="AE23" s="234">
        <f t="shared" ref="AE23:AE28" si="22">AC23+AD23</f>
        <v>188140</v>
      </c>
    </row>
    <row r="24" spans="2:31" x14ac:dyDescent="0.3">
      <c r="B24" s="329"/>
      <c r="C24" s="330"/>
      <c r="D24" s="319"/>
      <c r="E24" s="319"/>
      <c r="F24" s="322"/>
      <c r="G24" s="319"/>
      <c r="H24" s="319"/>
      <c r="I24" s="322"/>
      <c r="J24" s="319"/>
      <c r="K24" s="319"/>
      <c r="L24" s="322"/>
      <c r="M24" s="310"/>
      <c r="N24" s="310"/>
      <c r="O24" s="303" t="s">
        <v>10</v>
      </c>
      <c r="P24" s="284" t="s">
        <v>41</v>
      </c>
      <c r="Q24" s="39">
        <v>0</v>
      </c>
      <c r="R24" s="40">
        <v>0</v>
      </c>
      <c r="S24" s="41">
        <f t="shared" si="16"/>
        <v>0</v>
      </c>
      <c r="T24" s="99">
        <v>0</v>
      </c>
      <c r="U24" s="100">
        <v>0</v>
      </c>
      <c r="V24" s="41">
        <f t="shared" si="17"/>
        <v>0</v>
      </c>
      <c r="W24" s="99">
        <v>0</v>
      </c>
      <c r="X24" s="100">
        <v>0</v>
      </c>
      <c r="Y24" s="41">
        <f t="shared" si="18"/>
        <v>0</v>
      </c>
      <c r="Z24" s="99">
        <v>0</v>
      </c>
      <c r="AA24" s="100">
        <v>0</v>
      </c>
      <c r="AB24" s="155">
        <f t="shared" si="19"/>
        <v>0</v>
      </c>
      <c r="AC24" s="99">
        <f t="shared" si="21"/>
        <v>0</v>
      </c>
      <c r="AD24" s="99">
        <f t="shared" si="20"/>
        <v>0</v>
      </c>
      <c r="AE24" s="234">
        <f t="shared" si="22"/>
        <v>0</v>
      </c>
    </row>
    <row r="25" spans="2:31" x14ac:dyDescent="0.3">
      <c r="B25" s="329"/>
      <c r="C25" s="330"/>
      <c r="D25" s="319"/>
      <c r="E25" s="319"/>
      <c r="F25" s="322"/>
      <c r="G25" s="319"/>
      <c r="H25" s="319"/>
      <c r="I25" s="322"/>
      <c r="J25" s="319"/>
      <c r="K25" s="319"/>
      <c r="L25" s="322"/>
      <c r="M25" s="310"/>
      <c r="N25" s="310"/>
      <c r="O25" s="303" t="s">
        <v>11</v>
      </c>
      <c r="P25" s="284" t="s">
        <v>105</v>
      </c>
      <c r="Q25" s="39">
        <v>594479</v>
      </c>
      <c r="R25" s="40">
        <v>270243</v>
      </c>
      <c r="S25" s="41">
        <f t="shared" si="16"/>
        <v>864722</v>
      </c>
      <c r="T25" s="99">
        <v>6413</v>
      </c>
      <c r="U25" s="100">
        <v>25600</v>
      </c>
      <c r="V25" s="41">
        <f t="shared" si="17"/>
        <v>32013</v>
      </c>
      <c r="W25" s="99">
        <v>138450</v>
      </c>
      <c r="X25" s="100">
        <v>210936</v>
      </c>
      <c r="Y25" s="41">
        <f t="shared" si="18"/>
        <v>349386</v>
      </c>
      <c r="Z25" s="99">
        <v>0</v>
      </c>
      <c r="AA25" s="100">
        <v>0</v>
      </c>
      <c r="AB25" s="155">
        <f t="shared" si="19"/>
        <v>0</v>
      </c>
      <c r="AC25" s="99">
        <f t="shared" si="21"/>
        <v>739342</v>
      </c>
      <c r="AD25" s="99">
        <f t="shared" si="20"/>
        <v>506779</v>
      </c>
      <c r="AE25" s="234">
        <f t="shared" si="22"/>
        <v>1246121</v>
      </c>
    </row>
    <row r="26" spans="2:31" x14ac:dyDescent="0.3">
      <c r="B26" s="329"/>
      <c r="C26" s="330"/>
      <c r="D26" s="319"/>
      <c r="E26" s="319"/>
      <c r="F26" s="322"/>
      <c r="G26" s="319"/>
      <c r="H26" s="319"/>
      <c r="I26" s="322"/>
      <c r="J26" s="319"/>
      <c r="K26" s="319"/>
      <c r="L26" s="322"/>
      <c r="M26" s="310"/>
      <c r="N26" s="310"/>
      <c r="O26" s="303" t="s">
        <v>12</v>
      </c>
      <c r="P26" s="284" t="s">
        <v>106</v>
      </c>
      <c r="Q26" s="39">
        <f>116885+6901</f>
        <v>123786</v>
      </c>
      <c r="R26" s="40">
        <v>38800</v>
      </c>
      <c r="S26" s="41">
        <f t="shared" si="16"/>
        <v>162586</v>
      </c>
      <c r="T26" s="99">
        <v>102480</v>
      </c>
      <c r="U26" s="100">
        <v>27464</v>
      </c>
      <c r="V26" s="41">
        <f t="shared" si="17"/>
        <v>129944</v>
      </c>
      <c r="W26" s="99">
        <v>66543</v>
      </c>
      <c r="X26" s="100">
        <v>0</v>
      </c>
      <c r="Y26" s="41">
        <f t="shared" si="18"/>
        <v>66543</v>
      </c>
      <c r="Z26" s="99">
        <v>0</v>
      </c>
      <c r="AA26" s="100">
        <v>0</v>
      </c>
      <c r="AB26" s="155">
        <f t="shared" si="19"/>
        <v>0</v>
      </c>
      <c r="AC26" s="99">
        <f t="shared" si="21"/>
        <v>292809</v>
      </c>
      <c r="AD26" s="99">
        <f t="shared" si="20"/>
        <v>66264</v>
      </c>
      <c r="AE26" s="234">
        <f t="shared" si="22"/>
        <v>359073</v>
      </c>
    </row>
    <row r="27" spans="2:31" x14ac:dyDescent="0.3">
      <c r="B27" s="329"/>
      <c r="C27" s="330"/>
      <c r="D27" s="319"/>
      <c r="E27" s="319"/>
      <c r="F27" s="322"/>
      <c r="G27" s="319"/>
      <c r="H27" s="319"/>
      <c r="I27" s="322"/>
      <c r="J27" s="319"/>
      <c r="K27" s="319"/>
      <c r="L27" s="322"/>
      <c r="M27" s="310"/>
      <c r="N27" s="310"/>
      <c r="O27" s="303" t="s">
        <v>93</v>
      </c>
      <c r="P27" s="284" t="s">
        <v>102</v>
      </c>
      <c r="Q27" s="39">
        <v>0</v>
      </c>
      <c r="R27" s="40">
        <v>70400</v>
      </c>
      <c r="S27" s="41">
        <f t="shared" si="16"/>
        <v>70400</v>
      </c>
      <c r="T27" s="99">
        <v>12200</v>
      </c>
      <c r="U27" s="100">
        <v>0</v>
      </c>
      <c r="V27" s="41">
        <f t="shared" si="17"/>
        <v>12200</v>
      </c>
      <c r="W27" s="99">
        <v>177791</v>
      </c>
      <c r="X27" s="100">
        <v>2200</v>
      </c>
      <c r="Y27" s="41">
        <f t="shared" si="18"/>
        <v>179991</v>
      </c>
      <c r="Z27" s="99">
        <v>0</v>
      </c>
      <c r="AA27" s="100">
        <v>0</v>
      </c>
      <c r="AB27" s="155">
        <f t="shared" si="19"/>
        <v>0</v>
      </c>
      <c r="AC27" s="99">
        <f t="shared" si="21"/>
        <v>189991</v>
      </c>
      <c r="AD27" s="99">
        <f t="shared" si="20"/>
        <v>72600</v>
      </c>
      <c r="AE27" s="234">
        <f t="shared" si="22"/>
        <v>262591</v>
      </c>
    </row>
    <row r="28" spans="2:31" x14ac:dyDescent="0.3">
      <c r="B28" s="329"/>
      <c r="C28" s="330"/>
      <c r="D28" s="319"/>
      <c r="E28" s="319"/>
      <c r="F28" s="322"/>
      <c r="G28" s="319"/>
      <c r="H28" s="319"/>
      <c r="I28" s="322"/>
      <c r="J28" s="319"/>
      <c r="K28" s="319"/>
      <c r="L28" s="322"/>
      <c r="M28" s="310"/>
      <c r="N28" s="310"/>
      <c r="O28" s="303" t="s">
        <v>74</v>
      </c>
      <c r="P28" s="284" t="s">
        <v>107</v>
      </c>
      <c r="Q28" s="39">
        <v>47134</v>
      </c>
      <c r="R28" s="40">
        <v>102787</v>
      </c>
      <c r="S28" s="41">
        <f t="shared" si="16"/>
        <v>149921</v>
      </c>
      <c r="T28" s="99">
        <v>14868</v>
      </c>
      <c r="U28" s="100">
        <v>3805</v>
      </c>
      <c r="V28" s="41">
        <f t="shared" si="17"/>
        <v>18673</v>
      </c>
      <c r="W28" s="99">
        <v>11327</v>
      </c>
      <c r="X28" s="100">
        <v>0</v>
      </c>
      <c r="Y28" s="41">
        <f t="shared" si="18"/>
        <v>11327</v>
      </c>
      <c r="Z28" s="99">
        <v>0</v>
      </c>
      <c r="AA28" s="100">
        <v>0</v>
      </c>
      <c r="AB28" s="155">
        <f t="shared" si="19"/>
        <v>0</v>
      </c>
      <c r="AC28" s="99">
        <f t="shared" si="21"/>
        <v>73329</v>
      </c>
      <c r="AD28" s="99">
        <f t="shared" si="20"/>
        <v>106592</v>
      </c>
      <c r="AE28" s="234">
        <f t="shared" si="22"/>
        <v>179921</v>
      </c>
    </row>
    <row r="29" spans="2:31" ht="12.9" thickBot="1" x14ac:dyDescent="0.35">
      <c r="B29" s="310"/>
      <c r="C29" s="318"/>
      <c r="D29" s="319"/>
      <c r="E29" s="319"/>
      <c r="F29" s="319"/>
      <c r="G29" s="319"/>
      <c r="H29" s="319"/>
      <c r="I29" s="319"/>
      <c r="J29" s="319"/>
      <c r="K29" s="319"/>
      <c r="L29" s="319"/>
      <c r="M29" s="310"/>
      <c r="N29" s="310"/>
      <c r="O29" s="302"/>
      <c r="P29" s="283"/>
      <c r="Q29" s="38"/>
      <c r="R29" s="38"/>
      <c r="S29" s="31"/>
      <c r="T29" s="98"/>
      <c r="U29" s="98"/>
      <c r="V29" s="91"/>
      <c r="W29" s="98"/>
      <c r="X29" s="98"/>
      <c r="Y29" s="91"/>
      <c r="Z29" s="98"/>
      <c r="AA29" s="98"/>
      <c r="AB29" s="1"/>
      <c r="AC29" s="172"/>
      <c r="AD29" s="173"/>
      <c r="AE29" s="223"/>
    </row>
    <row r="30" spans="2:31" ht="12.9" thickBot="1" x14ac:dyDescent="0.35">
      <c r="B30" s="320"/>
      <c r="C30" s="316"/>
      <c r="D30" s="322"/>
      <c r="E30" s="322"/>
      <c r="F30" s="322"/>
      <c r="G30" s="322"/>
      <c r="H30" s="322"/>
      <c r="I30" s="322"/>
      <c r="J30" s="322"/>
      <c r="K30" s="322"/>
      <c r="L30" s="322"/>
      <c r="M30" s="323"/>
      <c r="N30" s="310"/>
      <c r="O30" s="301" t="s">
        <v>13</v>
      </c>
      <c r="P30" s="282" t="s">
        <v>108</v>
      </c>
      <c r="Q30" s="32">
        <f t="shared" ref="Q30:Y30" si="23">SUM(Q32:Q34)</f>
        <v>518676</v>
      </c>
      <c r="R30" s="32">
        <f t="shared" si="23"/>
        <v>254587</v>
      </c>
      <c r="S30" s="33">
        <f t="shared" si="23"/>
        <v>773263</v>
      </c>
      <c r="T30" s="92">
        <f t="shared" si="23"/>
        <v>3879981</v>
      </c>
      <c r="U30" s="92">
        <f t="shared" si="23"/>
        <v>2051997</v>
      </c>
      <c r="V30" s="93">
        <f t="shared" si="23"/>
        <v>5931978</v>
      </c>
      <c r="W30" s="92">
        <f t="shared" si="23"/>
        <v>514886</v>
      </c>
      <c r="X30" s="92">
        <f t="shared" si="23"/>
        <v>339940</v>
      </c>
      <c r="Y30" s="93">
        <f t="shared" si="23"/>
        <v>854826</v>
      </c>
      <c r="Z30" s="92">
        <f t="shared" ref="Z30:AB30" si="24">SUM(Z32:Z34)</f>
        <v>0</v>
      </c>
      <c r="AA30" s="92">
        <f t="shared" si="24"/>
        <v>0</v>
      </c>
      <c r="AB30" s="154">
        <f t="shared" si="24"/>
        <v>0</v>
      </c>
      <c r="AC30" s="164">
        <f>Q30+T30+W30</f>
        <v>4913543</v>
      </c>
      <c r="AD30" s="165">
        <f t="shared" ref="AD30:AE30" si="25">R30+U30+X30</f>
        <v>2646524</v>
      </c>
      <c r="AE30" s="226">
        <f t="shared" si="25"/>
        <v>7560067</v>
      </c>
    </row>
    <row r="31" spans="2:31" x14ac:dyDescent="0.3">
      <c r="B31" s="310"/>
      <c r="C31" s="318"/>
      <c r="D31" s="319"/>
      <c r="E31" s="319"/>
      <c r="F31" s="319"/>
      <c r="G31" s="319"/>
      <c r="H31" s="319"/>
      <c r="I31" s="319"/>
      <c r="J31" s="319"/>
      <c r="K31" s="319"/>
      <c r="L31" s="319"/>
      <c r="M31" s="310"/>
      <c r="N31" s="310"/>
      <c r="O31" s="302"/>
      <c r="P31" s="283" t="s">
        <v>109</v>
      </c>
      <c r="Q31" s="46"/>
      <c r="R31" s="46"/>
      <c r="S31" s="47"/>
      <c r="T31" s="105"/>
      <c r="U31" s="105"/>
      <c r="V31" s="106"/>
      <c r="W31" s="105"/>
      <c r="X31" s="105"/>
      <c r="Y31" s="106"/>
      <c r="Z31" s="105"/>
      <c r="AA31" s="105"/>
      <c r="AB31" s="105"/>
      <c r="AC31" s="175"/>
      <c r="AD31" s="176"/>
      <c r="AE31" s="235"/>
    </row>
    <row r="32" spans="2:31" x14ac:dyDescent="0.3">
      <c r="B32" s="329"/>
      <c r="C32" s="318"/>
      <c r="D32" s="319"/>
      <c r="E32" s="319"/>
      <c r="F32" s="322"/>
      <c r="G32" s="319"/>
      <c r="H32" s="319"/>
      <c r="I32" s="322"/>
      <c r="J32" s="319"/>
      <c r="K32" s="319"/>
      <c r="L32" s="322"/>
      <c r="M32" s="328"/>
      <c r="N32" s="310"/>
      <c r="O32" s="303" t="s">
        <v>14</v>
      </c>
      <c r="P32" s="287" t="s">
        <v>132</v>
      </c>
      <c r="Q32" s="39">
        <v>518676</v>
      </c>
      <c r="R32" s="40">
        <v>254587</v>
      </c>
      <c r="S32" s="42">
        <f>Q32+R32</f>
        <v>773263</v>
      </c>
      <c r="T32" s="99">
        <v>7227</v>
      </c>
      <c r="U32" s="100">
        <v>9093</v>
      </c>
      <c r="V32" s="101">
        <f>T32+U32</f>
        <v>16320</v>
      </c>
      <c r="W32" s="99">
        <v>99938</v>
      </c>
      <c r="X32" s="100">
        <v>22397</v>
      </c>
      <c r="Y32" s="155">
        <f>W32+X32</f>
        <v>122335</v>
      </c>
      <c r="Z32" s="99">
        <v>0</v>
      </c>
      <c r="AA32" s="100">
        <v>0</v>
      </c>
      <c r="AB32" s="155">
        <f>Z32+AA32</f>
        <v>0</v>
      </c>
      <c r="AC32" s="99">
        <f>Q32+T32+W32</f>
        <v>625841</v>
      </c>
      <c r="AD32" s="99">
        <f t="shared" ref="AD32:AE34" si="26">R32+U32+X32</f>
        <v>286077</v>
      </c>
      <c r="AE32" s="233">
        <f t="shared" si="26"/>
        <v>911918</v>
      </c>
    </row>
    <row r="33" spans="2:33" x14ac:dyDescent="0.3">
      <c r="B33" s="329"/>
      <c r="C33" s="327"/>
      <c r="D33" s="319"/>
      <c r="E33" s="319"/>
      <c r="F33" s="322"/>
      <c r="G33" s="319"/>
      <c r="H33" s="319"/>
      <c r="I33" s="322"/>
      <c r="J33" s="319"/>
      <c r="K33" s="319"/>
      <c r="L33" s="322"/>
      <c r="M33" s="328"/>
      <c r="N33" s="310"/>
      <c r="O33" s="303" t="s">
        <v>15</v>
      </c>
      <c r="P33" s="288" t="s">
        <v>133</v>
      </c>
      <c r="Q33" s="39">
        <v>0</v>
      </c>
      <c r="R33" s="40">
        <v>0</v>
      </c>
      <c r="S33" s="42">
        <f>Q33+R33</f>
        <v>0</v>
      </c>
      <c r="T33" s="99">
        <v>3872754</v>
      </c>
      <c r="U33" s="100">
        <v>2042904</v>
      </c>
      <c r="V33" s="101">
        <f>T33+U33</f>
        <v>5915658</v>
      </c>
      <c r="W33" s="99">
        <v>414948</v>
      </c>
      <c r="X33" s="100">
        <v>317543</v>
      </c>
      <c r="Y33" s="155">
        <f>W33+X33</f>
        <v>732491</v>
      </c>
      <c r="Z33" s="99">
        <v>0</v>
      </c>
      <c r="AA33" s="100">
        <v>0</v>
      </c>
      <c r="AB33" s="155">
        <f>Z33+AA33</f>
        <v>0</v>
      </c>
      <c r="AC33" s="99">
        <f t="shared" ref="AC33:AC34" si="27">Q33+T33+W33</f>
        <v>4287702</v>
      </c>
      <c r="AD33" s="99">
        <f t="shared" si="26"/>
        <v>2360447</v>
      </c>
      <c r="AE33" s="234">
        <f>AC33+AD33</f>
        <v>6648149</v>
      </c>
    </row>
    <row r="34" spans="2:33" ht="12.9" thickBot="1" x14ac:dyDescent="0.35">
      <c r="B34" s="329"/>
      <c r="C34" s="318"/>
      <c r="D34" s="319"/>
      <c r="E34" s="319"/>
      <c r="F34" s="322"/>
      <c r="G34" s="319"/>
      <c r="H34" s="319"/>
      <c r="I34" s="322"/>
      <c r="J34" s="319"/>
      <c r="K34" s="319"/>
      <c r="L34" s="322"/>
      <c r="M34" s="310"/>
      <c r="N34" s="310"/>
      <c r="O34" s="303" t="s">
        <v>16</v>
      </c>
      <c r="P34" s="289" t="s">
        <v>110</v>
      </c>
      <c r="Q34" s="50">
        <v>0</v>
      </c>
      <c r="R34" s="51">
        <v>0</v>
      </c>
      <c r="S34" s="52">
        <f>Q34+R34</f>
        <v>0</v>
      </c>
      <c r="T34" s="109">
        <v>0</v>
      </c>
      <c r="U34" s="110">
        <v>0</v>
      </c>
      <c r="V34" s="111">
        <f>T34+U34</f>
        <v>0</v>
      </c>
      <c r="W34" s="109">
        <v>0</v>
      </c>
      <c r="X34" s="110">
        <v>0</v>
      </c>
      <c r="Y34" s="111">
        <f>W34+X34</f>
        <v>0</v>
      </c>
      <c r="Z34" s="109">
        <v>0</v>
      </c>
      <c r="AA34" s="110">
        <v>0</v>
      </c>
      <c r="AB34" s="174">
        <f>Z34+AA34</f>
        <v>0</v>
      </c>
      <c r="AC34" s="177">
        <f t="shared" si="27"/>
        <v>0</v>
      </c>
      <c r="AD34" s="177">
        <f t="shared" si="26"/>
        <v>0</v>
      </c>
      <c r="AE34" s="236">
        <f>AC34+AD34</f>
        <v>0</v>
      </c>
    </row>
    <row r="35" spans="2:33" x14ac:dyDescent="0.3">
      <c r="B35" s="310"/>
      <c r="C35" s="310"/>
      <c r="D35" s="319"/>
      <c r="E35" s="319"/>
      <c r="F35" s="319"/>
      <c r="G35" s="319"/>
      <c r="H35" s="319"/>
      <c r="I35" s="319"/>
      <c r="J35" s="319"/>
      <c r="K35" s="319"/>
      <c r="L35" s="319"/>
      <c r="M35" s="310"/>
      <c r="N35" s="310"/>
      <c r="O35" s="302"/>
      <c r="P35" s="286"/>
      <c r="Q35" s="46"/>
      <c r="R35" s="46"/>
      <c r="S35" s="47"/>
      <c r="T35" s="105"/>
      <c r="U35" s="105"/>
      <c r="V35" s="106"/>
      <c r="W35" s="105"/>
      <c r="X35" s="105"/>
      <c r="Y35" s="106"/>
      <c r="Z35" s="105"/>
      <c r="AA35" s="105"/>
      <c r="AB35" s="106"/>
      <c r="AC35" s="105"/>
      <c r="AD35" s="105"/>
      <c r="AE35" s="230"/>
    </row>
    <row r="36" spans="2:33" x14ac:dyDescent="0.3">
      <c r="B36" s="310"/>
      <c r="C36" s="316"/>
      <c r="D36" s="319"/>
      <c r="E36" s="319"/>
      <c r="F36" s="319"/>
      <c r="G36" s="319"/>
      <c r="H36" s="319"/>
      <c r="I36" s="319"/>
      <c r="J36" s="319"/>
      <c r="K36" s="319"/>
      <c r="L36" s="319"/>
      <c r="M36" s="310"/>
      <c r="N36" s="310"/>
      <c r="O36" s="302"/>
      <c r="P36" s="290" t="s">
        <v>111</v>
      </c>
      <c r="Q36" s="46"/>
      <c r="R36" s="46"/>
      <c r="S36" s="47"/>
      <c r="T36" s="105"/>
      <c r="U36" s="105"/>
      <c r="V36" s="106"/>
      <c r="W36" s="105"/>
      <c r="X36" s="105"/>
      <c r="Y36" s="106"/>
      <c r="Z36" s="105"/>
      <c r="AA36" s="105"/>
      <c r="AB36" s="106"/>
      <c r="AC36" s="105"/>
      <c r="AD36" s="105"/>
      <c r="AE36" s="230"/>
    </row>
    <row r="37" spans="2:33" x14ac:dyDescent="0.3">
      <c r="B37" s="310"/>
      <c r="C37" s="318"/>
      <c r="D37" s="319"/>
      <c r="E37" s="319"/>
      <c r="F37" s="319"/>
      <c r="G37" s="319"/>
      <c r="H37" s="319"/>
      <c r="I37" s="319"/>
      <c r="J37" s="319"/>
      <c r="K37" s="319"/>
      <c r="L37" s="319"/>
      <c r="M37" s="310"/>
      <c r="N37" s="310"/>
      <c r="O37" s="302"/>
      <c r="P37" s="283" t="s">
        <v>112</v>
      </c>
      <c r="Q37" s="46"/>
      <c r="R37" s="46"/>
      <c r="S37" s="47"/>
      <c r="T37" s="105"/>
      <c r="U37" s="105"/>
      <c r="V37" s="106"/>
      <c r="W37" s="105"/>
      <c r="X37" s="105"/>
      <c r="Y37" s="106"/>
      <c r="Z37" s="105"/>
      <c r="AA37" s="105"/>
      <c r="AB37" s="106"/>
      <c r="AC37" s="105"/>
      <c r="AD37" s="105"/>
      <c r="AE37" s="230"/>
    </row>
    <row r="38" spans="2:33" ht="12.9" thickBot="1" x14ac:dyDescent="0.35">
      <c r="B38" s="310"/>
      <c r="C38" s="310"/>
      <c r="D38" s="319"/>
      <c r="E38" s="319"/>
      <c r="F38" s="319"/>
      <c r="G38" s="319"/>
      <c r="H38" s="319"/>
      <c r="I38" s="319"/>
      <c r="J38" s="319"/>
      <c r="K38" s="319"/>
      <c r="L38" s="319"/>
      <c r="M38" s="310"/>
      <c r="N38" s="310"/>
      <c r="O38" s="302"/>
      <c r="P38" s="286"/>
      <c r="Q38" s="46"/>
      <c r="R38" s="46"/>
      <c r="S38" s="47"/>
      <c r="T38" s="105"/>
      <c r="U38" s="105"/>
      <c r="V38" s="106"/>
      <c r="W38" s="105"/>
      <c r="X38" s="105"/>
      <c r="Y38" s="106"/>
      <c r="Z38" s="105"/>
      <c r="AA38" s="105"/>
      <c r="AB38" s="106"/>
      <c r="AC38" s="105"/>
      <c r="AD38" s="105"/>
      <c r="AE38" s="230"/>
    </row>
    <row r="39" spans="2:33" ht="12.9" thickBot="1" x14ac:dyDescent="0.35">
      <c r="B39" s="320"/>
      <c r="C39" s="316"/>
      <c r="D39" s="322"/>
      <c r="E39" s="322"/>
      <c r="F39" s="322"/>
      <c r="G39" s="322"/>
      <c r="H39" s="322"/>
      <c r="I39" s="322"/>
      <c r="J39" s="322"/>
      <c r="K39" s="322"/>
      <c r="L39" s="322"/>
      <c r="M39" s="323"/>
      <c r="N39" s="323"/>
      <c r="O39" s="301" t="s">
        <v>17</v>
      </c>
      <c r="P39" s="291" t="s">
        <v>113</v>
      </c>
      <c r="Q39" s="53"/>
      <c r="R39" s="53"/>
      <c r="S39" s="54">
        <v>2161</v>
      </c>
      <c r="T39" s="112"/>
      <c r="U39" s="112"/>
      <c r="V39" s="113">
        <v>1152</v>
      </c>
      <c r="W39" s="112"/>
      <c r="X39" s="112"/>
      <c r="Y39" s="113">
        <v>1079</v>
      </c>
      <c r="Z39" s="112"/>
      <c r="AA39" s="112"/>
      <c r="AB39" s="179">
        <v>615</v>
      </c>
      <c r="AC39" s="181"/>
      <c r="AD39" s="182"/>
      <c r="AE39" s="237">
        <f>S39+V39+Y39+AB39</f>
        <v>5007</v>
      </c>
      <c r="AF39" s="87"/>
      <c r="AG39" s="260"/>
    </row>
    <row r="40" spans="2:33" ht="12.9" thickBot="1" x14ac:dyDescent="0.35">
      <c r="B40" s="320"/>
      <c r="C40" s="316"/>
      <c r="D40" s="319"/>
      <c r="E40" s="319"/>
      <c r="F40" s="319"/>
      <c r="G40" s="319"/>
      <c r="H40" s="319"/>
      <c r="I40" s="319"/>
      <c r="J40" s="319"/>
      <c r="K40" s="319"/>
      <c r="L40" s="319"/>
      <c r="M40" s="323"/>
      <c r="N40" s="310"/>
      <c r="O40" s="301" t="s">
        <v>84</v>
      </c>
      <c r="P40" s="292" t="s">
        <v>114</v>
      </c>
      <c r="Q40" s="55"/>
      <c r="R40" s="55"/>
      <c r="S40" s="56">
        <v>796219</v>
      </c>
      <c r="T40" s="114"/>
      <c r="U40" s="114"/>
      <c r="V40" s="115">
        <v>1019009</v>
      </c>
      <c r="W40" s="114"/>
      <c r="X40" s="114"/>
      <c r="Y40" s="115">
        <v>319598</v>
      </c>
      <c r="Z40" s="114"/>
      <c r="AA40" s="114"/>
      <c r="AB40" s="180">
        <v>402596</v>
      </c>
      <c r="AC40" s="183"/>
      <c r="AD40" s="184"/>
      <c r="AE40" s="238">
        <f>S40+V40+Y40+AB40</f>
        <v>2537422</v>
      </c>
    </row>
    <row r="41" spans="2:33" ht="12.9" thickBot="1" x14ac:dyDescent="0.35">
      <c r="B41" s="310"/>
      <c r="C41" s="318"/>
      <c r="D41" s="319"/>
      <c r="E41" s="319"/>
      <c r="F41" s="319"/>
      <c r="G41" s="319"/>
      <c r="H41" s="319"/>
      <c r="I41" s="319"/>
      <c r="J41" s="319"/>
      <c r="K41" s="319"/>
      <c r="L41" s="319"/>
      <c r="M41" s="310"/>
      <c r="N41" s="310"/>
      <c r="O41" s="302"/>
      <c r="P41" s="287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27"/>
    </row>
    <row r="42" spans="2:33" ht="12.9" thickBot="1" x14ac:dyDescent="0.35">
      <c r="B42" s="335"/>
      <c r="C42" s="336"/>
      <c r="D42" s="319"/>
      <c r="E42" s="319"/>
      <c r="F42" s="322"/>
      <c r="G42" s="319"/>
      <c r="H42" s="319"/>
      <c r="I42" s="322"/>
      <c r="J42" s="319"/>
      <c r="K42" s="319"/>
      <c r="L42" s="322"/>
      <c r="M42" s="328"/>
      <c r="N42" s="310"/>
      <c r="O42" s="305" t="s">
        <v>18</v>
      </c>
      <c r="P42" s="293" t="s">
        <v>129</v>
      </c>
      <c r="Q42" s="59">
        <f>Q44+Q45</f>
        <v>0</v>
      </c>
      <c r="R42" s="57">
        <f>R44+R45</f>
        <v>0</v>
      </c>
      <c r="S42" s="58">
        <f>Q42+R42</f>
        <v>0</v>
      </c>
      <c r="T42" s="116">
        <f>T44+T45</f>
        <v>0</v>
      </c>
      <c r="U42" s="117">
        <f>U44+U45</f>
        <v>0</v>
      </c>
      <c r="V42" s="118">
        <f>T42+U42</f>
        <v>0</v>
      </c>
      <c r="W42" s="116">
        <f>W45+W44</f>
        <v>236144</v>
      </c>
      <c r="X42" s="117">
        <f>X45+X44</f>
        <v>243082</v>
      </c>
      <c r="Y42" s="118">
        <f>W42+X42</f>
        <v>479226</v>
      </c>
      <c r="Z42" s="116">
        <f>Z44+Z45</f>
        <v>0</v>
      </c>
      <c r="AA42" s="117">
        <f>AA44+AA45</f>
        <v>0</v>
      </c>
      <c r="AB42" s="118">
        <f>Z42+AA42</f>
        <v>0</v>
      </c>
      <c r="AC42" s="116">
        <f>Q42+T42+W42+Z42</f>
        <v>236144</v>
      </c>
      <c r="AD42" s="116">
        <f t="shared" ref="AD42:AE42" si="28">R42+U42+X42+AA42</f>
        <v>243082</v>
      </c>
      <c r="AE42" s="239">
        <f t="shared" si="28"/>
        <v>479226</v>
      </c>
    </row>
    <row r="43" spans="2:33" x14ac:dyDescent="0.3">
      <c r="B43" s="335"/>
      <c r="C43" s="318"/>
      <c r="D43" s="319"/>
      <c r="E43" s="319"/>
      <c r="F43" s="322"/>
      <c r="G43" s="319"/>
      <c r="H43" s="319"/>
      <c r="I43" s="322"/>
      <c r="J43" s="319"/>
      <c r="K43" s="319"/>
      <c r="L43" s="322"/>
      <c r="M43" s="310"/>
      <c r="N43" s="310"/>
      <c r="O43" s="305"/>
      <c r="P43" s="294" t="s">
        <v>99</v>
      </c>
      <c r="Q43" s="46"/>
      <c r="R43" s="46"/>
      <c r="S43" s="60"/>
      <c r="T43" s="105"/>
      <c r="U43" s="105"/>
      <c r="V43" s="119"/>
      <c r="W43" s="105"/>
      <c r="X43" s="105"/>
      <c r="Y43" s="119"/>
      <c r="Z43" s="105"/>
      <c r="AA43" s="105"/>
      <c r="AB43" s="119"/>
      <c r="AC43" s="105"/>
      <c r="AD43" s="105"/>
      <c r="AE43" s="237"/>
      <c r="AG43"/>
    </row>
    <row r="44" spans="2:33" x14ac:dyDescent="0.3">
      <c r="B44" s="329"/>
      <c r="C44" s="337"/>
      <c r="D44" s="319"/>
      <c r="E44" s="319"/>
      <c r="F44" s="322"/>
      <c r="G44" s="319"/>
      <c r="H44" s="319"/>
      <c r="I44" s="322"/>
      <c r="J44" s="319"/>
      <c r="K44" s="319"/>
      <c r="L44" s="322"/>
      <c r="M44" s="310"/>
      <c r="N44" s="310"/>
      <c r="O44" s="303" t="s">
        <v>19</v>
      </c>
      <c r="P44" s="295" t="s">
        <v>116</v>
      </c>
      <c r="Q44" s="61"/>
      <c r="R44" s="61"/>
      <c r="S44" s="62">
        <f>Q44+R44</f>
        <v>0</v>
      </c>
      <c r="T44" s="120">
        <v>0</v>
      </c>
      <c r="U44" s="120">
        <v>0</v>
      </c>
      <c r="V44" s="121">
        <f>T44+U44</f>
        <v>0</v>
      </c>
      <c r="W44" s="120">
        <v>0</v>
      </c>
      <c r="X44" s="120">
        <v>0</v>
      </c>
      <c r="Y44" s="121">
        <f>W44+X44</f>
        <v>0</v>
      </c>
      <c r="Z44" s="120">
        <v>0</v>
      </c>
      <c r="AA44" s="120">
        <v>0</v>
      </c>
      <c r="AB44" s="121">
        <f>Z44+AA44</f>
        <v>0</v>
      </c>
      <c r="AC44" s="120">
        <v>0</v>
      </c>
      <c r="AD44" s="120">
        <v>0</v>
      </c>
      <c r="AE44" s="240">
        <f>AC44+AD44</f>
        <v>0</v>
      </c>
      <c r="AG44" s="87"/>
    </row>
    <row r="45" spans="2:33" ht="12.9" thickBot="1" x14ac:dyDescent="0.35">
      <c r="B45" s="329"/>
      <c r="C45" s="318"/>
      <c r="D45" s="319"/>
      <c r="E45" s="319"/>
      <c r="F45" s="322"/>
      <c r="G45" s="319"/>
      <c r="H45" s="319"/>
      <c r="I45" s="322"/>
      <c r="J45" s="319"/>
      <c r="K45" s="319"/>
      <c r="L45" s="322"/>
      <c r="M45" s="310"/>
      <c r="N45" s="310"/>
      <c r="O45" s="303" t="s">
        <v>20</v>
      </c>
      <c r="P45" s="296" t="s">
        <v>115</v>
      </c>
      <c r="Q45" s="63"/>
      <c r="R45" s="63"/>
      <c r="S45" s="64">
        <f>Q45+R45</f>
        <v>0</v>
      </c>
      <c r="T45" s="122">
        <v>0</v>
      </c>
      <c r="U45" s="122">
        <v>0</v>
      </c>
      <c r="V45" s="123">
        <f>T45+U45</f>
        <v>0</v>
      </c>
      <c r="W45" s="122">
        <v>236144</v>
      </c>
      <c r="X45" s="122">
        <v>243082</v>
      </c>
      <c r="Y45" s="123">
        <f>W45+X45</f>
        <v>479226</v>
      </c>
      <c r="Z45" s="122">
        <v>0</v>
      </c>
      <c r="AA45" s="122">
        <v>0</v>
      </c>
      <c r="AB45" s="123">
        <f>Z45+AA45</f>
        <v>0</v>
      </c>
      <c r="AC45" s="122">
        <v>0</v>
      </c>
      <c r="AD45" s="122">
        <v>0</v>
      </c>
      <c r="AE45" s="241">
        <f>AC45+AD45</f>
        <v>0</v>
      </c>
    </row>
    <row r="46" spans="2:33" ht="12.9" thickBot="1" x14ac:dyDescent="0.35">
      <c r="B46" s="335"/>
      <c r="C46" s="316"/>
      <c r="D46" s="319"/>
      <c r="E46" s="319"/>
      <c r="F46" s="319"/>
      <c r="G46" s="319"/>
      <c r="H46" s="319"/>
      <c r="I46" s="322"/>
      <c r="J46" s="319"/>
      <c r="K46" s="319"/>
      <c r="L46" s="322"/>
      <c r="M46" s="328"/>
      <c r="N46" s="310"/>
      <c r="O46" s="305" t="s">
        <v>21</v>
      </c>
      <c r="P46" s="297" t="s">
        <v>117</v>
      </c>
      <c r="Q46" s="67"/>
      <c r="R46" s="65"/>
      <c r="S46" s="66"/>
      <c r="T46" s="124"/>
      <c r="U46" s="125"/>
      <c r="V46" s="118">
        <f>V48+V49</f>
        <v>206130</v>
      </c>
      <c r="W46" s="124"/>
      <c r="X46" s="125"/>
      <c r="Y46" s="118">
        <f>Y49+Y48</f>
        <v>1548</v>
      </c>
      <c r="Z46" s="124"/>
      <c r="AA46" s="125"/>
      <c r="AB46" s="118">
        <f>AB49+AB48</f>
        <v>73620</v>
      </c>
      <c r="AC46" s="124"/>
      <c r="AD46" s="125"/>
      <c r="AE46" s="242">
        <f>AE49+AE48</f>
        <v>281298</v>
      </c>
      <c r="AF46" s="260"/>
    </row>
    <row r="47" spans="2:33" x14ac:dyDescent="0.3">
      <c r="B47" s="335"/>
      <c r="C47" s="316"/>
      <c r="D47" s="319"/>
      <c r="E47" s="319"/>
      <c r="F47" s="319"/>
      <c r="G47" s="319"/>
      <c r="H47" s="319"/>
      <c r="I47" s="319"/>
      <c r="J47" s="319"/>
      <c r="K47" s="319"/>
      <c r="L47" s="319"/>
      <c r="M47" s="310"/>
      <c r="N47" s="310"/>
      <c r="O47" s="305"/>
      <c r="P47" s="298"/>
      <c r="Q47" s="189"/>
      <c r="R47" s="190"/>
      <c r="S47" s="69"/>
      <c r="T47" s="26"/>
      <c r="U47" s="68"/>
      <c r="V47" s="69"/>
      <c r="W47" s="26"/>
      <c r="X47" s="68"/>
      <c r="Y47" s="69"/>
      <c r="Z47" s="26"/>
      <c r="AA47" s="68"/>
      <c r="AB47" s="69"/>
      <c r="AC47" s="26"/>
      <c r="AD47" s="68"/>
      <c r="AE47" s="243"/>
    </row>
    <row r="48" spans="2:33" ht="12.9" thickBot="1" x14ac:dyDescent="0.35">
      <c r="B48" s="329"/>
      <c r="C48" s="318"/>
      <c r="D48" s="319"/>
      <c r="E48" s="319"/>
      <c r="F48" s="319"/>
      <c r="G48" s="319"/>
      <c r="H48" s="319"/>
      <c r="I48" s="319"/>
      <c r="J48" s="319"/>
      <c r="K48" s="319"/>
      <c r="L48" s="319"/>
      <c r="M48" s="310"/>
      <c r="N48" s="310"/>
      <c r="O48" s="303" t="s">
        <v>22</v>
      </c>
      <c r="P48" s="287" t="s">
        <v>118</v>
      </c>
      <c r="Q48" s="39"/>
      <c r="R48" s="40"/>
      <c r="S48" s="78">
        <f>Q48+R48</f>
        <v>0</v>
      </c>
      <c r="T48" s="185">
        <v>27402</v>
      </c>
      <c r="U48" s="100">
        <v>28734</v>
      </c>
      <c r="V48" s="126">
        <f>T48+U48</f>
        <v>56136</v>
      </c>
      <c r="W48" s="100"/>
      <c r="X48" s="100"/>
      <c r="Y48" s="126">
        <f>W48+X48</f>
        <v>0</v>
      </c>
      <c r="Z48" s="100">
        <v>155</v>
      </c>
      <c r="AA48" s="100">
        <v>305</v>
      </c>
      <c r="AB48" s="126">
        <f>Z48+AA48</f>
        <v>460</v>
      </c>
      <c r="AC48" s="100">
        <f>Q48+T48+W48+Z48</f>
        <v>27557</v>
      </c>
      <c r="AD48" s="100">
        <f t="shared" ref="AD48:AE48" si="29">R48+U48+X48+AA48</f>
        <v>29039</v>
      </c>
      <c r="AE48" s="244">
        <f t="shared" si="29"/>
        <v>56596</v>
      </c>
    </row>
    <row r="49" spans="2:31" ht="12.9" thickBot="1" x14ac:dyDescent="0.35">
      <c r="B49" s="329"/>
      <c r="C49" s="318"/>
      <c r="D49" s="319"/>
      <c r="E49" s="319"/>
      <c r="F49" s="319"/>
      <c r="G49" s="319"/>
      <c r="H49" s="319"/>
      <c r="I49" s="319"/>
      <c r="J49" s="319"/>
      <c r="K49" s="319"/>
      <c r="L49" s="319"/>
      <c r="M49" s="310"/>
      <c r="N49" s="310"/>
      <c r="O49" s="303" t="s">
        <v>23</v>
      </c>
      <c r="P49" s="287" t="s">
        <v>119</v>
      </c>
      <c r="Q49" s="191"/>
      <c r="R49" s="70"/>
      <c r="S49" s="192">
        <v>0</v>
      </c>
      <c r="T49" s="186"/>
      <c r="U49" s="128"/>
      <c r="V49" s="129">
        <v>149994</v>
      </c>
      <c r="W49" s="127"/>
      <c r="X49" s="128"/>
      <c r="Y49" s="129">
        <v>1548</v>
      </c>
      <c r="Z49" s="127"/>
      <c r="AA49" s="128"/>
      <c r="AB49" s="129">
        <v>73160</v>
      </c>
      <c r="AC49" s="127"/>
      <c r="AD49" s="128"/>
      <c r="AE49" s="231">
        <f>V49+Y49+AB49</f>
        <v>224702</v>
      </c>
    </row>
    <row r="50" spans="2:31" ht="12.9" thickBot="1" x14ac:dyDescent="0.35">
      <c r="B50" s="329"/>
      <c r="C50" s="318"/>
      <c r="D50" s="319"/>
      <c r="E50" s="319"/>
      <c r="F50" s="319"/>
      <c r="G50" s="319"/>
      <c r="H50" s="319"/>
      <c r="I50" s="319"/>
      <c r="J50" s="319"/>
      <c r="K50" s="319"/>
      <c r="L50" s="319"/>
      <c r="M50" s="310"/>
      <c r="N50" s="310"/>
      <c r="O50" s="303"/>
      <c r="P50" s="287"/>
      <c r="Q50" s="193"/>
      <c r="R50" s="194"/>
      <c r="S50" s="153"/>
      <c r="T50" s="98"/>
      <c r="U50" s="98"/>
      <c r="V50" s="91"/>
      <c r="W50" s="98"/>
      <c r="X50" s="98"/>
      <c r="Y50" s="91"/>
      <c r="Z50" s="98"/>
      <c r="AA50" s="98"/>
      <c r="AB50" s="91"/>
      <c r="AC50" s="98"/>
      <c r="AD50" s="98"/>
      <c r="AE50" s="227"/>
    </row>
    <row r="51" spans="2:31" ht="12.9" thickBot="1" x14ac:dyDescent="0.35">
      <c r="B51" s="320"/>
      <c r="C51" s="316"/>
      <c r="D51" s="322"/>
      <c r="E51" s="322"/>
      <c r="F51" s="322"/>
      <c r="G51" s="322"/>
      <c r="H51" s="322"/>
      <c r="I51" s="322"/>
      <c r="J51" s="322"/>
      <c r="K51" s="322"/>
      <c r="L51" s="322"/>
      <c r="M51" s="328"/>
      <c r="N51" s="310"/>
      <c r="O51" s="301" t="s">
        <v>76</v>
      </c>
      <c r="P51" s="282" t="s">
        <v>120</v>
      </c>
      <c r="Q51" s="187">
        <f>Q53+Q58</f>
        <v>36793</v>
      </c>
      <c r="R51" s="187">
        <f>R53+R58</f>
        <v>38896</v>
      </c>
      <c r="S51" s="188">
        <f>Q51+R51</f>
        <v>75689</v>
      </c>
      <c r="T51" s="92">
        <f>T53+T58</f>
        <v>573</v>
      </c>
      <c r="U51" s="92">
        <f>U53+U58</f>
        <v>764</v>
      </c>
      <c r="V51" s="93">
        <f>T51+U51</f>
        <v>1337</v>
      </c>
      <c r="W51" s="92">
        <f>W53+W58</f>
        <v>5410</v>
      </c>
      <c r="X51" s="92">
        <f>X53+X58</f>
        <v>5709</v>
      </c>
      <c r="Y51" s="154">
        <f>W51+X51</f>
        <v>11119</v>
      </c>
      <c r="Z51" s="164">
        <f>Z53+Z58</f>
        <v>0</v>
      </c>
      <c r="AA51" s="165">
        <f>AA53+AA58</f>
        <v>0</v>
      </c>
      <c r="AB51" s="166">
        <f>Z51+AA51</f>
        <v>0</v>
      </c>
      <c r="AC51" s="164">
        <f>Q51+T51+W51+Z51</f>
        <v>42776</v>
      </c>
      <c r="AD51" s="165">
        <f t="shared" ref="AD51:AE51" si="30">R51+U51+X51+AA51</f>
        <v>45369</v>
      </c>
      <c r="AE51" s="226">
        <f t="shared" si="30"/>
        <v>88145</v>
      </c>
    </row>
    <row r="52" spans="2:31" ht="12.9" thickBot="1" x14ac:dyDescent="0.35">
      <c r="B52" s="320"/>
      <c r="C52" s="338"/>
      <c r="D52" s="322"/>
      <c r="E52" s="322"/>
      <c r="F52" s="322"/>
      <c r="G52" s="322"/>
      <c r="H52" s="322"/>
      <c r="I52" s="322"/>
      <c r="J52" s="322"/>
      <c r="K52" s="322"/>
      <c r="L52" s="322"/>
      <c r="M52" s="310"/>
      <c r="N52" s="310"/>
      <c r="O52" s="301"/>
      <c r="P52" s="299"/>
      <c r="Q52" s="71"/>
      <c r="R52" s="72"/>
      <c r="S52" s="73"/>
      <c r="T52" s="130"/>
      <c r="U52" s="131"/>
      <c r="V52" s="132"/>
      <c r="W52" s="130"/>
      <c r="X52" s="131"/>
      <c r="Y52" s="132"/>
      <c r="Z52" s="211"/>
      <c r="AA52" s="212"/>
      <c r="AB52" s="213"/>
      <c r="AC52" s="211"/>
      <c r="AD52" s="212"/>
      <c r="AE52" s="245"/>
    </row>
    <row r="53" spans="2:31" ht="12.9" thickBot="1" x14ac:dyDescent="0.35">
      <c r="B53" s="310"/>
      <c r="C53" s="318"/>
      <c r="D53" s="322"/>
      <c r="E53" s="322"/>
      <c r="F53" s="322"/>
      <c r="G53" s="322"/>
      <c r="H53" s="322"/>
      <c r="I53" s="322"/>
      <c r="J53" s="322"/>
      <c r="K53" s="322"/>
      <c r="L53" s="322"/>
      <c r="M53" s="310"/>
      <c r="N53" s="310"/>
      <c r="O53" s="302" t="s">
        <v>77</v>
      </c>
      <c r="P53" s="201" t="s">
        <v>127</v>
      </c>
      <c r="Q53" s="74">
        <f>Q55+Q56</f>
        <v>36793</v>
      </c>
      <c r="R53" s="75">
        <f>R55+R56</f>
        <v>38896</v>
      </c>
      <c r="S53" s="49">
        <f>Q53+R53</f>
        <v>75689</v>
      </c>
      <c r="T53" s="133">
        <f>T55+T56</f>
        <v>573</v>
      </c>
      <c r="U53" s="134">
        <f>U55+U56</f>
        <v>764</v>
      </c>
      <c r="V53" s="108">
        <f>T53+U53</f>
        <v>1337</v>
      </c>
      <c r="W53" s="133">
        <f>W55+W56</f>
        <v>5410</v>
      </c>
      <c r="X53" s="134">
        <f>X55+X56</f>
        <v>5709</v>
      </c>
      <c r="Y53" s="108">
        <f>W53+X53</f>
        <v>11119</v>
      </c>
      <c r="Z53" s="133">
        <f>Z55+Z56</f>
        <v>0</v>
      </c>
      <c r="AA53" s="134">
        <f>AA55+AA56</f>
        <v>0</v>
      </c>
      <c r="AB53" s="108">
        <f>Z53+AA53</f>
        <v>0</v>
      </c>
      <c r="AC53" s="130">
        <f>AC55+AC56</f>
        <v>42776</v>
      </c>
      <c r="AD53" s="131">
        <f>AD55+AD56</f>
        <v>45369</v>
      </c>
      <c r="AE53" s="246">
        <f>AC53+AD53</f>
        <v>88145</v>
      </c>
    </row>
    <row r="54" spans="2:31" x14ac:dyDescent="0.3">
      <c r="B54" s="329"/>
      <c r="C54" s="318"/>
      <c r="D54" s="319"/>
      <c r="E54" s="319"/>
      <c r="F54" s="319"/>
      <c r="G54" s="319"/>
      <c r="H54" s="319"/>
      <c r="I54" s="319"/>
      <c r="J54" s="319"/>
      <c r="K54" s="319"/>
      <c r="L54" s="319"/>
      <c r="M54" s="310"/>
      <c r="N54" s="310"/>
      <c r="O54" s="303"/>
      <c r="P54" s="198" t="s">
        <v>121</v>
      </c>
      <c r="Q54" s="46"/>
      <c r="R54" s="46"/>
      <c r="S54" s="47"/>
      <c r="T54" s="105"/>
      <c r="U54" s="105"/>
      <c r="V54" s="106"/>
      <c r="W54" s="105"/>
      <c r="X54" s="105"/>
      <c r="Y54" s="106"/>
      <c r="Z54" s="105"/>
      <c r="AA54" s="105"/>
      <c r="AB54" s="105"/>
      <c r="AC54" s="175"/>
      <c r="AD54" s="176"/>
      <c r="AE54" s="235"/>
    </row>
    <row r="55" spans="2:31" x14ac:dyDescent="0.3">
      <c r="B55" s="329"/>
      <c r="C55" s="318"/>
      <c r="D55" s="319"/>
      <c r="E55" s="319"/>
      <c r="F55" s="319"/>
      <c r="G55" s="319"/>
      <c r="H55" s="319"/>
      <c r="I55" s="319"/>
      <c r="J55" s="319"/>
      <c r="K55" s="319"/>
      <c r="L55" s="319"/>
      <c r="M55" s="310"/>
      <c r="N55" s="310"/>
      <c r="O55" s="303" t="s">
        <v>85</v>
      </c>
      <c r="P55" s="200" t="s">
        <v>122</v>
      </c>
      <c r="Q55" s="39">
        <v>0</v>
      </c>
      <c r="R55" s="40">
        <v>24905</v>
      </c>
      <c r="S55" s="76">
        <f>Q55+R55</f>
        <v>24905</v>
      </c>
      <c r="T55" s="99">
        <v>129</v>
      </c>
      <c r="U55" s="100">
        <v>135</v>
      </c>
      <c r="V55" s="76">
        <f>T55+U55</f>
        <v>264</v>
      </c>
      <c r="W55" s="99">
        <v>9</v>
      </c>
      <c r="X55" s="100">
        <v>4782</v>
      </c>
      <c r="Y55" s="76">
        <f>W55+X55</f>
        <v>4791</v>
      </c>
      <c r="Z55" s="99">
        <v>0</v>
      </c>
      <c r="AA55" s="100">
        <v>0</v>
      </c>
      <c r="AB55" s="214">
        <f>Z55+AA55</f>
        <v>0</v>
      </c>
      <c r="AC55" s="99">
        <f>Q55+T55+W55+Z55</f>
        <v>138</v>
      </c>
      <c r="AD55" s="99">
        <f t="shared" ref="AD55:AE56" si="31">R55+U55+X55+AA55</f>
        <v>29822</v>
      </c>
      <c r="AE55" s="233">
        <f t="shared" si="31"/>
        <v>29960</v>
      </c>
    </row>
    <row r="56" spans="2:31" x14ac:dyDescent="0.3">
      <c r="B56" s="329"/>
      <c r="C56" s="318"/>
      <c r="D56" s="319"/>
      <c r="E56" s="319"/>
      <c r="F56" s="319"/>
      <c r="G56" s="319"/>
      <c r="H56" s="319"/>
      <c r="I56" s="319"/>
      <c r="J56" s="319"/>
      <c r="K56" s="319"/>
      <c r="L56" s="319"/>
      <c r="M56" s="310"/>
      <c r="N56" s="310"/>
      <c r="O56" s="303" t="s">
        <v>86</v>
      </c>
      <c r="P56" s="200" t="s">
        <v>123</v>
      </c>
      <c r="Q56" s="39">
        <v>36793</v>
      </c>
      <c r="R56" s="40">
        <v>13991</v>
      </c>
      <c r="S56" s="76">
        <f>Q56+R56</f>
        <v>50784</v>
      </c>
      <c r="T56" s="99">
        <v>444</v>
      </c>
      <c r="U56" s="100">
        <v>629</v>
      </c>
      <c r="V56" s="76">
        <f>T56+U56</f>
        <v>1073</v>
      </c>
      <c r="W56" s="99">
        <v>5401</v>
      </c>
      <c r="X56" s="100">
        <v>927</v>
      </c>
      <c r="Y56" s="76">
        <f>W56+X56</f>
        <v>6328</v>
      </c>
      <c r="Z56" s="99">
        <v>0</v>
      </c>
      <c r="AA56" s="100">
        <v>0</v>
      </c>
      <c r="AB56" s="214">
        <f>Z56+AA56</f>
        <v>0</v>
      </c>
      <c r="AC56" s="99">
        <f>Q56+T56+W56+Z56</f>
        <v>42638</v>
      </c>
      <c r="AD56" s="99">
        <f t="shared" si="31"/>
        <v>15547</v>
      </c>
      <c r="AE56" s="233">
        <f t="shared" si="31"/>
        <v>58185</v>
      </c>
    </row>
    <row r="57" spans="2:31" ht="12.9" thickBot="1" x14ac:dyDescent="0.35">
      <c r="B57" s="329"/>
      <c r="C57" s="339"/>
      <c r="D57" s="319"/>
      <c r="E57" s="319"/>
      <c r="F57" s="319"/>
      <c r="G57" s="319"/>
      <c r="H57" s="319"/>
      <c r="I57" s="319"/>
      <c r="J57" s="319"/>
      <c r="K57" s="319"/>
      <c r="L57" s="319"/>
      <c r="M57" s="310"/>
      <c r="N57" s="310"/>
      <c r="O57" s="303"/>
      <c r="P57" s="202"/>
      <c r="Q57" s="77"/>
      <c r="R57" s="61"/>
      <c r="S57" s="78"/>
      <c r="T57" s="135"/>
      <c r="U57" s="120"/>
      <c r="V57" s="78"/>
      <c r="W57" s="135"/>
      <c r="X57" s="120"/>
      <c r="Y57" s="78"/>
      <c r="Z57" s="135"/>
      <c r="AA57" s="120"/>
      <c r="AB57" s="215"/>
      <c r="AC57" s="177"/>
      <c r="AD57" s="178"/>
      <c r="AE57" s="247"/>
    </row>
    <row r="58" spans="2:31" ht="12.9" thickBot="1" x14ac:dyDescent="0.35">
      <c r="B58" s="340"/>
      <c r="C58" s="318"/>
      <c r="D58" s="319"/>
      <c r="E58" s="319"/>
      <c r="F58" s="319"/>
      <c r="G58" s="319"/>
      <c r="H58" s="319"/>
      <c r="I58" s="319"/>
      <c r="J58" s="319"/>
      <c r="K58" s="319"/>
      <c r="L58" s="319"/>
      <c r="M58" s="310"/>
      <c r="N58" s="310"/>
      <c r="O58" s="306" t="s">
        <v>78</v>
      </c>
      <c r="P58" s="203" t="s">
        <v>128</v>
      </c>
      <c r="Q58" s="79">
        <f>Q60+Q61</f>
        <v>0</v>
      </c>
      <c r="R58" s="80">
        <f>R60+R61</f>
        <v>0</v>
      </c>
      <c r="S58" s="81">
        <f>Q58+R58</f>
        <v>0</v>
      </c>
      <c r="T58" s="136">
        <f>T60+T61</f>
        <v>0</v>
      </c>
      <c r="U58" s="137">
        <f>U60+U61</f>
        <v>0</v>
      </c>
      <c r="V58" s="138">
        <f>T58+U58</f>
        <v>0</v>
      </c>
      <c r="W58" s="136">
        <f>W60+W61</f>
        <v>0</v>
      </c>
      <c r="X58" s="137">
        <f>X60+X61</f>
        <v>0</v>
      </c>
      <c r="Y58" s="138">
        <f>W58+X58</f>
        <v>0</v>
      </c>
      <c r="Z58" s="136">
        <f>Z60+Z61</f>
        <v>0</v>
      </c>
      <c r="AA58" s="137">
        <f>AA60+AA61</f>
        <v>0</v>
      </c>
      <c r="AB58" s="138">
        <f>Z58+AA58</f>
        <v>0</v>
      </c>
      <c r="AC58" s="216">
        <f>AC60+AC61</f>
        <v>0</v>
      </c>
      <c r="AD58" s="217">
        <f>AD60+AD61</f>
        <v>0</v>
      </c>
      <c r="AE58" s="248">
        <f>AC58+AD58</f>
        <v>0</v>
      </c>
    </row>
    <row r="59" spans="2:31" x14ac:dyDescent="0.3">
      <c r="B59" s="329"/>
      <c r="C59" s="318"/>
      <c r="D59" s="319"/>
      <c r="E59" s="319"/>
      <c r="F59" s="319"/>
      <c r="G59" s="319"/>
      <c r="H59" s="319"/>
      <c r="I59" s="319"/>
      <c r="J59" s="319"/>
      <c r="K59" s="319"/>
      <c r="L59" s="319"/>
      <c r="M59" s="310"/>
      <c r="N59" s="310"/>
      <c r="O59" s="303"/>
      <c r="P59" s="198" t="s">
        <v>121</v>
      </c>
      <c r="Q59" s="82"/>
      <c r="R59" s="83"/>
      <c r="S59" s="84"/>
      <c r="T59" s="139"/>
      <c r="U59" s="140"/>
      <c r="V59" s="84"/>
      <c r="W59" s="139"/>
      <c r="X59" s="140"/>
      <c r="Y59" s="84"/>
      <c r="Z59" s="139"/>
      <c r="AA59" s="140"/>
      <c r="AB59" s="84"/>
      <c r="AC59" s="139"/>
      <c r="AD59" s="140"/>
      <c r="AE59" s="249"/>
    </row>
    <row r="60" spans="2:31" x14ac:dyDescent="0.3">
      <c r="B60" s="329"/>
      <c r="C60" s="318"/>
      <c r="D60" s="319"/>
      <c r="E60" s="319"/>
      <c r="F60" s="319"/>
      <c r="G60" s="319"/>
      <c r="H60" s="319"/>
      <c r="I60" s="319"/>
      <c r="J60" s="319"/>
      <c r="K60" s="319"/>
      <c r="L60" s="319"/>
      <c r="M60" s="310"/>
      <c r="N60" s="310"/>
      <c r="O60" s="303" t="s">
        <v>87</v>
      </c>
      <c r="P60" s="200" t="s">
        <v>122</v>
      </c>
      <c r="Q60" s="39"/>
      <c r="R60" s="40"/>
      <c r="S60" s="76">
        <f>Q60+R60</f>
        <v>0</v>
      </c>
      <c r="T60" s="99">
        <v>0</v>
      </c>
      <c r="U60" s="100">
        <v>0</v>
      </c>
      <c r="V60" s="76">
        <f>T60+U60</f>
        <v>0</v>
      </c>
      <c r="W60" s="99">
        <v>0</v>
      </c>
      <c r="X60" s="100">
        <v>0</v>
      </c>
      <c r="Y60" s="76">
        <f>W60+X60</f>
        <v>0</v>
      </c>
      <c r="Z60" s="99">
        <v>0</v>
      </c>
      <c r="AA60" s="100">
        <v>0</v>
      </c>
      <c r="AB60" s="76">
        <f>Z60+AA60</f>
        <v>0</v>
      </c>
      <c r="AC60" s="99">
        <v>0</v>
      </c>
      <c r="AD60" s="100">
        <v>0</v>
      </c>
      <c r="AE60" s="250">
        <f>AC60+AD60</f>
        <v>0</v>
      </c>
    </row>
    <row r="61" spans="2:31" x14ac:dyDescent="0.3">
      <c r="B61" s="329"/>
      <c r="C61" s="318"/>
      <c r="D61" s="319"/>
      <c r="E61" s="319"/>
      <c r="F61" s="319"/>
      <c r="G61" s="319"/>
      <c r="H61" s="319"/>
      <c r="I61" s="319"/>
      <c r="J61" s="319"/>
      <c r="K61" s="319"/>
      <c r="L61" s="319"/>
      <c r="M61" s="310"/>
      <c r="N61" s="310"/>
      <c r="O61" s="303" t="s">
        <v>88</v>
      </c>
      <c r="P61" s="200" t="s">
        <v>123</v>
      </c>
      <c r="Q61" s="39"/>
      <c r="R61" s="40"/>
      <c r="S61" s="76">
        <f>Q61+R61</f>
        <v>0</v>
      </c>
      <c r="T61" s="99">
        <v>0</v>
      </c>
      <c r="U61" s="100">
        <v>0</v>
      </c>
      <c r="V61" s="76">
        <f>T61+U61</f>
        <v>0</v>
      </c>
      <c r="W61" s="99">
        <v>0</v>
      </c>
      <c r="X61" s="100">
        <v>0</v>
      </c>
      <c r="Y61" s="76">
        <f>W61+X61</f>
        <v>0</v>
      </c>
      <c r="Z61" s="99">
        <v>0</v>
      </c>
      <c r="AA61" s="100">
        <v>0</v>
      </c>
      <c r="AB61" s="76">
        <f>Z61+AA61</f>
        <v>0</v>
      </c>
      <c r="AC61" s="99">
        <v>0</v>
      </c>
      <c r="AD61" s="100">
        <v>0</v>
      </c>
      <c r="AE61" s="250">
        <f>AC61+AD61</f>
        <v>0</v>
      </c>
    </row>
    <row r="62" spans="2:31" ht="12.9" thickBot="1" x14ac:dyDescent="0.35">
      <c r="B62" s="329"/>
      <c r="C62" s="318"/>
      <c r="D62" s="319"/>
      <c r="E62" s="319"/>
      <c r="F62" s="319"/>
      <c r="G62" s="319"/>
      <c r="H62" s="319"/>
      <c r="I62" s="319"/>
      <c r="J62" s="319"/>
      <c r="K62" s="319"/>
      <c r="L62" s="319"/>
      <c r="M62" s="310"/>
      <c r="N62" s="310"/>
      <c r="O62" s="303"/>
      <c r="P62" s="199"/>
      <c r="Q62" s="50"/>
      <c r="R62" s="51"/>
      <c r="S62" s="85"/>
      <c r="T62" s="109"/>
      <c r="U62" s="110"/>
      <c r="V62" s="141"/>
      <c r="W62" s="109"/>
      <c r="X62" s="110"/>
      <c r="Y62" s="141"/>
      <c r="Z62" s="109"/>
      <c r="AA62" s="110"/>
      <c r="AB62" s="141"/>
      <c r="AC62" s="109"/>
      <c r="AD62" s="110"/>
      <c r="AE62" s="251"/>
    </row>
    <row r="63" spans="2:31" ht="12.9" thickBot="1" x14ac:dyDescent="0.35">
      <c r="B63" s="335"/>
      <c r="C63" s="318"/>
      <c r="D63" s="319"/>
      <c r="E63" s="319"/>
      <c r="F63" s="319"/>
      <c r="G63" s="319"/>
      <c r="H63" s="319"/>
      <c r="I63" s="319"/>
      <c r="J63" s="319"/>
      <c r="K63" s="319"/>
      <c r="L63" s="319"/>
      <c r="M63" s="310"/>
      <c r="N63" s="310"/>
      <c r="O63" s="305" t="s">
        <v>94</v>
      </c>
      <c r="P63" s="204"/>
      <c r="Q63" s="79"/>
      <c r="R63" s="80"/>
      <c r="S63" s="81"/>
      <c r="T63" s="136"/>
      <c r="U63" s="137"/>
      <c r="V63" s="138"/>
      <c r="W63" s="136"/>
      <c r="X63" s="137"/>
      <c r="Y63" s="138"/>
      <c r="Z63" s="136"/>
      <c r="AA63" s="137"/>
      <c r="AB63" s="138"/>
      <c r="AC63" s="218"/>
      <c r="AD63" s="220"/>
      <c r="AE63" s="252"/>
    </row>
    <row r="64" spans="2:31" ht="12.9" thickBot="1" x14ac:dyDescent="0.35">
      <c r="B64" s="341"/>
      <c r="C64" s="318"/>
      <c r="D64" s="319"/>
      <c r="E64" s="319"/>
      <c r="F64" s="319"/>
      <c r="G64" s="319"/>
      <c r="H64" s="319"/>
      <c r="I64" s="319"/>
      <c r="J64" s="319"/>
      <c r="K64" s="319"/>
      <c r="L64" s="319"/>
      <c r="M64" s="323"/>
      <c r="N64" s="310"/>
      <c r="O64" s="307" t="s">
        <v>89</v>
      </c>
      <c r="P64" s="205" t="s">
        <v>124</v>
      </c>
      <c r="Q64" s="136">
        <v>0</v>
      </c>
      <c r="R64" s="137">
        <v>0</v>
      </c>
      <c r="S64" s="138">
        <f>Q64+R64</f>
        <v>0</v>
      </c>
      <c r="T64" s="136">
        <v>136454</v>
      </c>
      <c r="U64" s="137">
        <v>130698</v>
      </c>
      <c r="V64" s="161">
        <f>T64+U64</f>
        <v>267152</v>
      </c>
      <c r="W64" s="136">
        <v>15840</v>
      </c>
      <c r="X64" s="137">
        <v>18414</v>
      </c>
      <c r="Y64" s="161">
        <f>W64+X64</f>
        <v>34254</v>
      </c>
      <c r="Z64" s="136">
        <v>0</v>
      </c>
      <c r="AA64" s="137">
        <v>0</v>
      </c>
      <c r="AB64" s="138">
        <f>Z64+AA64</f>
        <v>0</v>
      </c>
      <c r="AC64" s="221">
        <f>Q64+T64+W64+Z64</f>
        <v>152294</v>
      </c>
      <c r="AD64" s="221">
        <f t="shared" ref="AD64:AE66" si="32">R64+U64+X64+AA64</f>
        <v>149112</v>
      </c>
      <c r="AE64" s="253">
        <f t="shared" si="32"/>
        <v>301406</v>
      </c>
    </row>
    <row r="65" spans="2:31" ht="12.9" thickBot="1" x14ac:dyDescent="0.35">
      <c r="B65" s="342"/>
      <c r="C65" s="318"/>
      <c r="D65" s="319"/>
      <c r="E65" s="319"/>
      <c r="F65" s="319"/>
      <c r="G65" s="319"/>
      <c r="H65" s="319"/>
      <c r="I65" s="319"/>
      <c r="J65" s="319"/>
      <c r="K65" s="319"/>
      <c r="L65" s="319"/>
      <c r="M65" s="323"/>
      <c r="N65" s="310"/>
      <c r="O65" s="308" t="s">
        <v>90</v>
      </c>
      <c r="P65" s="206" t="s">
        <v>125</v>
      </c>
      <c r="Q65" s="136">
        <v>0</v>
      </c>
      <c r="R65" s="137">
        <v>0</v>
      </c>
      <c r="S65" s="138">
        <f>Q65+R65</f>
        <v>0</v>
      </c>
      <c r="T65" s="136">
        <v>11300</v>
      </c>
      <c r="U65" s="137">
        <v>2272</v>
      </c>
      <c r="V65" s="161">
        <f>T65+U65</f>
        <v>13572</v>
      </c>
      <c r="W65" s="136">
        <v>38351</v>
      </c>
      <c r="X65" s="137">
        <v>38677</v>
      </c>
      <c r="Y65" s="161">
        <f>W65+X65</f>
        <v>77028</v>
      </c>
      <c r="Z65" s="136">
        <v>0</v>
      </c>
      <c r="AA65" s="137">
        <v>0</v>
      </c>
      <c r="AB65" s="138">
        <f>Z65+AA65</f>
        <v>0</v>
      </c>
      <c r="AC65" s="136">
        <f t="shared" ref="AC65:AC66" si="33">Q65+T65+W65+Z65</f>
        <v>49651</v>
      </c>
      <c r="AD65" s="136">
        <f t="shared" si="32"/>
        <v>40949</v>
      </c>
      <c r="AE65" s="254">
        <f>AC65+AD65</f>
        <v>90600</v>
      </c>
    </row>
    <row r="66" spans="2:31" ht="12.9" thickBot="1" x14ac:dyDescent="0.35">
      <c r="B66" s="342"/>
      <c r="C66" s="318"/>
      <c r="D66" s="319"/>
      <c r="E66" s="319"/>
      <c r="F66" s="319"/>
      <c r="G66" s="319"/>
      <c r="H66" s="319"/>
      <c r="I66" s="319"/>
      <c r="J66" s="319"/>
      <c r="K66" s="319"/>
      <c r="L66" s="319"/>
      <c r="M66" s="323"/>
      <c r="N66" s="310"/>
      <c r="O66" s="309" t="s">
        <v>95</v>
      </c>
      <c r="P66" s="207" t="s">
        <v>126</v>
      </c>
      <c r="Q66" s="208">
        <v>0</v>
      </c>
      <c r="R66" s="209">
        <v>0</v>
      </c>
      <c r="S66" s="210">
        <f>Q66+R66</f>
        <v>0</v>
      </c>
      <c r="T66" s="208">
        <v>32708</v>
      </c>
      <c r="U66" s="209">
        <v>805</v>
      </c>
      <c r="V66" s="118">
        <f>T66+U66</f>
        <v>33513</v>
      </c>
      <c r="W66" s="208">
        <v>0</v>
      </c>
      <c r="X66" s="209">
        <v>0</v>
      </c>
      <c r="Y66" s="118">
        <f>W66+X66</f>
        <v>0</v>
      </c>
      <c r="Z66" s="208">
        <v>0</v>
      </c>
      <c r="AA66" s="209">
        <v>0</v>
      </c>
      <c r="AB66" s="210">
        <f>Z66+AA66</f>
        <v>0</v>
      </c>
      <c r="AC66" s="208">
        <f t="shared" si="33"/>
        <v>32708</v>
      </c>
      <c r="AD66" s="208">
        <f t="shared" si="32"/>
        <v>805</v>
      </c>
      <c r="AE66" s="242">
        <f>AC66+AD66</f>
        <v>33513</v>
      </c>
    </row>
    <row r="67" spans="2:31" x14ac:dyDescent="0.3">
      <c r="B67" s="318"/>
      <c r="C67" s="318"/>
      <c r="D67" s="318"/>
      <c r="E67" s="318"/>
      <c r="F67" s="318"/>
      <c r="G67" s="310"/>
      <c r="H67" s="310"/>
      <c r="I67" s="310"/>
      <c r="J67" s="310"/>
      <c r="K67" s="310"/>
      <c r="L67" s="310"/>
      <c r="M67" s="310"/>
      <c r="N67" s="310"/>
      <c r="O67" s="2"/>
      <c r="P67" s="2"/>
      <c r="Q67" s="2"/>
      <c r="R67" s="2"/>
      <c r="S67" s="2"/>
      <c r="AD67" s="219"/>
    </row>
    <row r="68" spans="2:31" x14ac:dyDescent="0.3">
      <c r="B68" s="318"/>
      <c r="C68" s="318"/>
      <c r="D68" s="318"/>
      <c r="E68" s="318"/>
      <c r="F68" s="318"/>
      <c r="G68" s="310"/>
      <c r="H68" s="310"/>
      <c r="I68" s="310"/>
      <c r="J68" s="310"/>
      <c r="K68" s="310"/>
      <c r="L68" s="310"/>
      <c r="M68" s="310"/>
      <c r="N68" s="310"/>
      <c r="O68" s="2"/>
      <c r="P68" s="2"/>
      <c r="Q68" s="2"/>
      <c r="R68" s="2"/>
      <c r="S68" s="2"/>
    </row>
    <row r="69" spans="2:31" x14ac:dyDescent="0.3">
      <c r="B69" s="318"/>
      <c r="C69" s="318"/>
      <c r="D69" s="318"/>
      <c r="E69" s="318"/>
      <c r="F69" s="318"/>
      <c r="G69" s="310"/>
      <c r="H69" s="310"/>
      <c r="I69" s="310"/>
      <c r="J69" s="310"/>
      <c r="K69" s="310"/>
      <c r="L69" s="310"/>
      <c r="M69" s="310"/>
      <c r="N69" s="310"/>
      <c r="O69" s="86"/>
      <c r="P69" s="2" t="s">
        <v>130</v>
      </c>
      <c r="Q69" s="2"/>
      <c r="R69" s="2"/>
      <c r="S69" s="2"/>
    </row>
    <row r="70" spans="2:31" x14ac:dyDescent="0.3">
      <c r="B70" s="318"/>
      <c r="C70" s="318"/>
      <c r="D70" s="318"/>
      <c r="E70" s="318"/>
      <c r="F70" s="318"/>
      <c r="G70" s="310"/>
      <c r="H70" s="310"/>
      <c r="I70" s="310"/>
      <c r="J70" s="310"/>
      <c r="K70" s="310"/>
      <c r="L70" s="310"/>
      <c r="M70" s="310"/>
      <c r="N70" s="310"/>
      <c r="AB70" s="87"/>
    </row>
  </sheetData>
  <mergeCells count="11">
    <mergeCell ref="J5:L5"/>
    <mergeCell ref="C2:F2"/>
    <mergeCell ref="D5:F5"/>
    <mergeCell ref="G5:I5"/>
    <mergeCell ref="Q5:S5"/>
    <mergeCell ref="AC5:AE5"/>
    <mergeCell ref="AC3:AE3"/>
    <mergeCell ref="P2:AE2"/>
    <mergeCell ref="T5:V5"/>
    <mergeCell ref="W5:Y5"/>
    <mergeCell ref="Z5:AB5"/>
  </mergeCells>
  <printOptions horizontalCentered="1"/>
  <pageMargins left="0.25" right="0.25" top="0.75" bottom="0.75" header="0.3" footer="0.3"/>
  <pageSetup paperSize="8" scale="81" firstPageNumber="0" fitToWidth="0" orientation="landscape" r:id="rId1"/>
  <headerFooter alignWithMargins="0">
    <oddHeader xml:space="preserve">&amp;C&amp;18&amp;UEUROPEAN SEA PORTS ORGANISATION
&amp;8
&amp;18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topLeftCell="A31" workbookViewId="0">
      <selection activeCell="B18" sqref="B18"/>
    </sheetView>
  </sheetViews>
  <sheetFormatPr defaultRowHeight="12.45" x14ac:dyDescent="0.3"/>
  <cols>
    <col min="1" max="1" width="16.3828125" customWidth="1"/>
    <col min="2" max="2" width="46.15234375" customWidth="1"/>
    <col min="3" max="3" width="42.15234375" customWidth="1"/>
    <col min="4" max="6" width="11.3828125" customWidth="1"/>
    <col min="257" max="257" width="16.3828125" customWidth="1"/>
    <col min="258" max="258" width="46.15234375" customWidth="1"/>
    <col min="259" max="259" width="42.15234375" customWidth="1"/>
    <col min="260" max="262" width="11.3828125" customWidth="1"/>
    <col min="513" max="513" width="16.3828125" customWidth="1"/>
    <col min="514" max="514" width="46.15234375" customWidth="1"/>
    <col min="515" max="515" width="42.15234375" customWidth="1"/>
    <col min="516" max="518" width="11.3828125" customWidth="1"/>
    <col min="769" max="769" width="16.3828125" customWidth="1"/>
    <col min="770" max="770" width="46.15234375" customWidth="1"/>
    <col min="771" max="771" width="42.15234375" customWidth="1"/>
    <col min="772" max="774" width="11.3828125" customWidth="1"/>
    <col min="1025" max="1025" width="16.3828125" customWidth="1"/>
    <col min="1026" max="1026" width="46.15234375" customWidth="1"/>
    <col min="1027" max="1027" width="42.15234375" customWidth="1"/>
    <col min="1028" max="1030" width="11.3828125" customWidth="1"/>
    <col min="1281" max="1281" width="16.3828125" customWidth="1"/>
    <col min="1282" max="1282" width="46.15234375" customWidth="1"/>
    <col min="1283" max="1283" width="42.15234375" customWidth="1"/>
    <col min="1284" max="1286" width="11.3828125" customWidth="1"/>
    <col min="1537" max="1537" width="16.3828125" customWidth="1"/>
    <col min="1538" max="1538" width="46.15234375" customWidth="1"/>
    <col min="1539" max="1539" width="42.15234375" customWidth="1"/>
    <col min="1540" max="1542" width="11.3828125" customWidth="1"/>
    <col min="1793" max="1793" width="16.3828125" customWidth="1"/>
    <col min="1794" max="1794" width="46.15234375" customWidth="1"/>
    <col min="1795" max="1795" width="42.15234375" customWidth="1"/>
    <col min="1796" max="1798" width="11.3828125" customWidth="1"/>
    <col min="2049" max="2049" width="16.3828125" customWidth="1"/>
    <col min="2050" max="2050" width="46.15234375" customWidth="1"/>
    <col min="2051" max="2051" width="42.15234375" customWidth="1"/>
    <col min="2052" max="2054" width="11.3828125" customWidth="1"/>
    <col min="2305" max="2305" width="16.3828125" customWidth="1"/>
    <col min="2306" max="2306" width="46.15234375" customWidth="1"/>
    <col min="2307" max="2307" width="42.15234375" customWidth="1"/>
    <col min="2308" max="2310" width="11.3828125" customWidth="1"/>
    <col min="2561" max="2561" width="16.3828125" customWidth="1"/>
    <col min="2562" max="2562" width="46.15234375" customWidth="1"/>
    <col min="2563" max="2563" width="42.15234375" customWidth="1"/>
    <col min="2564" max="2566" width="11.3828125" customWidth="1"/>
    <col min="2817" max="2817" width="16.3828125" customWidth="1"/>
    <col min="2818" max="2818" width="46.15234375" customWidth="1"/>
    <col min="2819" max="2819" width="42.15234375" customWidth="1"/>
    <col min="2820" max="2822" width="11.3828125" customWidth="1"/>
    <col min="3073" max="3073" width="16.3828125" customWidth="1"/>
    <col min="3074" max="3074" width="46.15234375" customWidth="1"/>
    <col min="3075" max="3075" width="42.15234375" customWidth="1"/>
    <col min="3076" max="3078" width="11.3828125" customWidth="1"/>
    <col min="3329" max="3329" width="16.3828125" customWidth="1"/>
    <col min="3330" max="3330" width="46.15234375" customWidth="1"/>
    <col min="3331" max="3331" width="42.15234375" customWidth="1"/>
    <col min="3332" max="3334" width="11.3828125" customWidth="1"/>
    <col min="3585" max="3585" width="16.3828125" customWidth="1"/>
    <col min="3586" max="3586" width="46.15234375" customWidth="1"/>
    <col min="3587" max="3587" width="42.15234375" customWidth="1"/>
    <col min="3588" max="3590" width="11.3828125" customWidth="1"/>
    <col min="3841" max="3841" width="16.3828125" customWidth="1"/>
    <col min="3842" max="3842" width="46.15234375" customWidth="1"/>
    <col min="3843" max="3843" width="42.15234375" customWidth="1"/>
    <col min="3844" max="3846" width="11.3828125" customWidth="1"/>
    <col min="4097" max="4097" width="16.3828125" customWidth="1"/>
    <col min="4098" max="4098" width="46.15234375" customWidth="1"/>
    <col min="4099" max="4099" width="42.15234375" customWidth="1"/>
    <col min="4100" max="4102" width="11.3828125" customWidth="1"/>
    <col min="4353" max="4353" width="16.3828125" customWidth="1"/>
    <col min="4354" max="4354" width="46.15234375" customWidth="1"/>
    <col min="4355" max="4355" width="42.15234375" customWidth="1"/>
    <col min="4356" max="4358" width="11.3828125" customWidth="1"/>
    <col min="4609" max="4609" width="16.3828125" customWidth="1"/>
    <col min="4610" max="4610" width="46.15234375" customWidth="1"/>
    <col min="4611" max="4611" width="42.15234375" customWidth="1"/>
    <col min="4612" max="4614" width="11.3828125" customWidth="1"/>
    <col min="4865" max="4865" width="16.3828125" customWidth="1"/>
    <col min="4866" max="4866" width="46.15234375" customWidth="1"/>
    <col min="4867" max="4867" width="42.15234375" customWidth="1"/>
    <col min="4868" max="4870" width="11.3828125" customWidth="1"/>
    <col min="5121" max="5121" width="16.3828125" customWidth="1"/>
    <col min="5122" max="5122" width="46.15234375" customWidth="1"/>
    <col min="5123" max="5123" width="42.15234375" customWidth="1"/>
    <col min="5124" max="5126" width="11.3828125" customWidth="1"/>
    <col min="5377" max="5377" width="16.3828125" customWidth="1"/>
    <col min="5378" max="5378" width="46.15234375" customWidth="1"/>
    <col min="5379" max="5379" width="42.15234375" customWidth="1"/>
    <col min="5380" max="5382" width="11.3828125" customWidth="1"/>
    <col min="5633" max="5633" width="16.3828125" customWidth="1"/>
    <col min="5634" max="5634" width="46.15234375" customWidth="1"/>
    <col min="5635" max="5635" width="42.15234375" customWidth="1"/>
    <col min="5636" max="5638" width="11.3828125" customWidth="1"/>
    <col min="5889" max="5889" width="16.3828125" customWidth="1"/>
    <col min="5890" max="5890" width="46.15234375" customWidth="1"/>
    <col min="5891" max="5891" width="42.15234375" customWidth="1"/>
    <col min="5892" max="5894" width="11.3828125" customWidth="1"/>
    <col min="6145" max="6145" width="16.3828125" customWidth="1"/>
    <col min="6146" max="6146" width="46.15234375" customWidth="1"/>
    <col min="6147" max="6147" width="42.15234375" customWidth="1"/>
    <col min="6148" max="6150" width="11.3828125" customWidth="1"/>
    <col min="6401" max="6401" width="16.3828125" customWidth="1"/>
    <col min="6402" max="6402" width="46.15234375" customWidth="1"/>
    <col min="6403" max="6403" width="42.15234375" customWidth="1"/>
    <col min="6404" max="6406" width="11.3828125" customWidth="1"/>
    <col min="6657" max="6657" width="16.3828125" customWidth="1"/>
    <col min="6658" max="6658" width="46.15234375" customWidth="1"/>
    <col min="6659" max="6659" width="42.15234375" customWidth="1"/>
    <col min="6660" max="6662" width="11.3828125" customWidth="1"/>
    <col min="6913" max="6913" width="16.3828125" customWidth="1"/>
    <col min="6914" max="6914" width="46.15234375" customWidth="1"/>
    <col min="6915" max="6915" width="42.15234375" customWidth="1"/>
    <col min="6916" max="6918" width="11.3828125" customWidth="1"/>
    <col min="7169" max="7169" width="16.3828125" customWidth="1"/>
    <col min="7170" max="7170" width="46.15234375" customWidth="1"/>
    <col min="7171" max="7171" width="42.15234375" customWidth="1"/>
    <col min="7172" max="7174" width="11.3828125" customWidth="1"/>
    <col min="7425" max="7425" width="16.3828125" customWidth="1"/>
    <col min="7426" max="7426" width="46.15234375" customWidth="1"/>
    <col min="7427" max="7427" width="42.15234375" customWidth="1"/>
    <col min="7428" max="7430" width="11.3828125" customWidth="1"/>
    <col min="7681" max="7681" width="16.3828125" customWidth="1"/>
    <col min="7682" max="7682" width="46.15234375" customWidth="1"/>
    <col min="7683" max="7683" width="42.15234375" customWidth="1"/>
    <col min="7684" max="7686" width="11.3828125" customWidth="1"/>
    <col min="7937" max="7937" width="16.3828125" customWidth="1"/>
    <col min="7938" max="7938" width="46.15234375" customWidth="1"/>
    <col min="7939" max="7939" width="42.15234375" customWidth="1"/>
    <col min="7940" max="7942" width="11.3828125" customWidth="1"/>
    <col min="8193" max="8193" width="16.3828125" customWidth="1"/>
    <col min="8194" max="8194" width="46.15234375" customWidth="1"/>
    <col min="8195" max="8195" width="42.15234375" customWidth="1"/>
    <col min="8196" max="8198" width="11.3828125" customWidth="1"/>
    <col min="8449" max="8449" width="16.3828125" customWidth="1"/>
    <col min="8450" max="8450" width="46.15234375" customWidth="1"/>
    <col min="8451" max="8451" width="42.15234375" customWidth="1"/>
    <col min="8452" max="8454" width="11.3828125" customWidth="1"/>
    <col min="8705" max="8705" width="16.3828125" customWidth="1"/>
    <col min="8706" max="8706" width="46.15234375" customWidth="1"/>
    <col min="8707" max="8707" width="42.15234375" customWidth="1"/>
    <col min="8708" max="8710" width="11.3828125" customWidth="1"/>
    <col min="8961" max="8961" width="16.3828125" customWidth="1"/>
    <col min="8962" max="8962" width="46.15234375" customWidth="1"/>
    <col min="8963" max="8963" width="42.15234375" customWidth="1"/>
    <col min="8964" max="8966" width="11.3828125" customWidth="1"/>
    <col min="9217" max="9217" width="16.3828125" customWidth="1"/>
    <col min="9218" max="9218" width="46.15234375" customWidth="1"/>
    <col min="9219" max="9219" width="42.15234375" customWidth="1"/>
    <col min="9220" max="9222" width="11.3828125" customWidth="1"/>
    <col min="9473" max="9473" width="16.3828125" customWidth="1"/>
    <col min="9474" max="9474" width="46.15234375" customWidth="1"/>
    <col min="9475" max="9475" width="42.15234375" customWidth="1"/>
    <col min="9476" max="9478" width="11.3828125" customWidth="1"/>
    <col min="9729" max="9729" width="16.3828125" customWidth="1"/>
    <col min="9730" max="9730" width="46.15234375" customWidth="1"/>
    <col min="9731" max="9731" width="42.15234375" customWidth="1"/>
    <col min="9732" max="9734" width="11.3828125" customWidth="1"/>
    <col min="9985" max="9985" width="16.3828125" customWidth="1"/>
    <col min="9986" max="9986" width="46.15234375" customWidth="1"/>
    <col min="9987" max="9987" width="42.15234375" customWidth="1"/>
    <col min="9988" max="9990" width="11.3828125" customWidth="1"/>
    <col min="10241" max="10241" width="16.3828125" customWidth="1"/>
    <col min="10242" max="10242" width="46.15234375" customWidth="1"/>
    <col min="10243" max="10243" width="42.15234375" customWidth="1"/>
    <col min="10244" max="10246" width="11.3828125" customWidth="1"/>
    <col min="10497" max="10497" width="16.3828125" customWidth="1"/>
    <col min="10498" max="10498" width="46.15234375" customWidth="1"/>
    <col min="10499" max="10499" width="42.15234375" customWidth="1"/>
    <col min="10500" max="10502" width="11.3828125" customWidth="1"/>
    <col min="10753" max="10753" width="16.3828125" customWidth="1"/>
    <col min="10754" max="10754" width="46.15234375" customWidth="1"/>
    <col min="10755" max="10755" width="42.15234375" customWidth="1"/>
    <col min="10756" max="10758" width="11.3828125" customWidth="1"/>
    <col min="11009" max="11009" width="16.3828125" customWidth="1"/>
    <col min="11010" max="11010" width="46.15234375" customWidth="1"/>
    <col min="11011" max="11011" width="42.15234375" customWidth="1"/>
    <col min="11012" max="11014" width="11.3828125" customWidth="1"/>
    <col min="11265" max="11265" width="16.3828125" customWidth="1"/>
    <col min="11266" max="11266" width="46.15234375" customWidth="1"/>
    <col min="11267" max="11267" width="42.15234375" customWidth="1"/>
    <col min="11268" max="11270" width="11.3828125" customWidth="1"/>
    <col min="11521" max="11521" width="16.3828125" customWidth="1"/>
    <col min="11522" max="11522" width="46.15234375" customWidth="1"/>
    <col min="11523" max="11523" width="42.15234375" customWidth="1"/>
    <col min="11524" max="11526" width="11.3828125" customWidth="1"/>
    <col min="11777" max="11777" width="16.3828125" customWidth="1"/>
    <col min="11778" max="11778" width="46.15234375" customWidth="1"/>
    <col min="11779" max="11779" width="42.15234375" customWidth="1"/>
    <col min="11780" max="11782" width="11.3828125" customWidth="1"/>
    <col min="12033" max="12033" width="16.3828125" customWidth="1"/>
    <col min="12034" max="12034" width="46.15234375" customWidth="1"/>
    <col min="12035" max="12035" width="42.15234375" customWidth="1"/>
    <col min="12036" max="12038" width="11.3828125" customWidth="1"/>
    <col min="12289" max="12289" width="16.3828125" customWidth="1"/>
    <col min="12290" max="12290" width="46.15234375" customWidth="1"/>
    <col min="12291" max="12291" width="42.15234375" customWidth="1"/>
    <col min="12292" max="12294" width="11.3828125" customWidth="1"/>
    <col min="12545" max="12545" width="16.3828125" customWidth="1"/>
    <col min="12546" max="12546" width="46.15234375" customWidth="1"/>
    <col min="12547" max="12547" width="42.15234375" customWidth="1"/>
    <col min="12548" max="12550" width="11.3828125" customWidth="1"/>
    <col min="12801" max="12801" width="16.3828125" customWidth="1"/>
    <col min="12802" max="12802" width="46.15234375" customWidth="1"/>
    <col min="12803" max="12803" width="42.15234375" customWidth="1"/>
    <col min="12804" max="12806" width="11.3828125" customWidth="1"/>
    <col min="13057" max="13057" width="16.3828125" customWidth="1"/>
    <col min="13058" max="13058" width="46.15234375" customWidth="1"/>
    <col min="13059" max="13059" width="42.15234375" customWidth="1"/>
    <col min="13060" max="13062" width="11.3828125" customWidth="1"/>
    <col min="13313" max="13313" width="16.3828125" customWidth="1"/>
    <col min="13314" max="13314" width="46.15234375" customWidth="1"/>
    <col min="13315" max="13315" width="42.15234375" customWidth="1"/>
    <col min="13316" max="13318" width="11.3828125" customWidth="1"/>
    <col min="13569" max="13569" width="16.3828125" customWidth="1"/>
    <col min="13570" max="13570" width="46.15234375" customWidth="1"/>
    <col min="13571" max="13571" width="42.15234375" customWidth="1"/>
    <col min="13572" max="13574" width="11.3828125" customWidth="1"/>
    <col min="13825" max="13825" width="16.3828125" customWidth="1"/>
    <col min="13826" max="13826" width="46.15234375" customWidth="1"/>
    <col min="13827" max="13827" width="42.15234375" customWidth="1"/>
    <col min="13828" max="13830" width="11.3828125" customWidth="1"/>
    <col min="14081" max="14081" width="16.3828125" customWidth="1"/>
    <col min="14082" max="14082" width="46.15234375" customWidth="1"/>
    <col min="14083" max="14083" width="42.15234375" customWidth="1"/>
    <col min="14084" max="14086" width="11.3828125" customWidth="1"/>
    <col min="14337" max="14337" width="16.3828125" customWidth="1"/>
    <col min="14338" max="14338" width="46.15234375" customWidth="1"/>
    <col min="14339" max="14339" width="42.15234375" customWidth="1"/>
    <col min="14340" max="14342" width="11.3828125" customWidth="1"/>
    <col min="14593" max="14593" width="16.3828125" customWidth="1"/>
    <col min="14594" max="14594" width="46.15234375" customWidth="1"/>
    <col min="14595" max="14595" width="42.15234375" customWidth="1"/>
    <col min="14596" max="14598" width="11.3828125" customWidth="1"/>
    <col min="14849" max="14849" width="16.3828125" customWidth="1"/>
    <col min="14850" max="14850" width="46.15234375" customWidth="1"/>
    <col min="14851" max="14851" width="42.15234375" customWidth="1"/>
    <col min="14852" max="14854" width="11.3828125" customWidth="1"/>
    <col min="15105" max="15105" width="16.3828125" customWidth="1"/>
    <col min="15106" max="15106" width="46.15234375" customWidth="1"/>
    <col min="15107" max="15107" width="42.15234375" customWidth="1"/>
    <col min="15108" max="15110" width="11.3828125" customWidth="1"/>
    <col min="15361" max="15361" width="16.3828125" customWidth="1"/>
    <col min="15362" max="15362" width="46.15234375" customWidth="1"/>
    <col min="15363" max="15363" width="42.15234375" customWidth="1"/>
    <col min="15364" max="15366" width="11.3828125" customWidth="1"/>
    <col min="15617" max="15617" width="16.3828125" customWidth="1"/>
    <col min="15618" max="15618" width="46.15234375" customWidth="1"/>
    <col min="15619" max="15619" width="42.15234375" customWidth="1"/>
    <col min="15620" max="15622" width="11.3828125" customWidth="1"/>
    <col min="15873" max="15873" width="16.3828125" customWidth="1"/>
    <col min="15874" max="15874" width="46.15234375" customWidth="1"/>
    <col min="15875" max="15875" width="42.15234375" customWidth="1"/>
    <col min="15876" max="15878" width="11.3828125" customWidth="1"/>
    <col min="16129" max="16129" width="16.3828125" customWidth="1"/>
    <col min="16130" max="16130" width="46.15234375" customWidth="1"/>
    <col min="16131" max="16131" width="42.15234375" customWidth="1"/>
    <col min="16132" max="16134" width="11.3828125" customWidth="1"/>
  </cols>
  <sheetData>
    <row r="1" spans="1:8" x14ac:dyDescent="0.3">
      <c r="A1" s="274" t="s">
        <v>27</v>
      </c>
      <c r="B1" s="274"/>
      <c r="C1" s="274"/>
      <c r="D1" s="274"/>
      <c r="E1" s="274"/>
      <c r="F1" s="274"/>
    </row>
    <row r="2" spans="1:8" x14ac:dyDescent="0.3">
      <c r="A2" s="274" t="s">
        <v>75</v>
      </c>
      <c r="B2" s="274"/>
      <c r="C2" s="274"/>
      <c r="D2" s="274"/>
      <c r="E2" s="274"/>
      <c r="F2" s="274"/>
    </row>
    <row r="4" spans="1:8" x14ac:dyDescent="0.3">
      <c r="A4" s="275"/>
      <c r="B4" s="275"/>
      <c r="C4" s="276"/>
      <c r="D4" s="277" t="s">
        <v>28</v>
      </c>
      <c r="E4" s="278"/>
      <c r="F4" s="278"/>
    </row>
    <row r="5" spans="1:8" ht="63.75" customHeight="1" x14ac:dyDescent="0.3">
      <c r="A5" s="3"/>
      <c r="B5" s="3"/>
      <c r="C5" s="4"/>
      <c r="D5" s="279" t="s">
        <v>29</v>
      </c>
      <c r="E5" s="280"/>
      <c r="F5" s="281"/>
    </row>
    <row r="6" spans="1:8" s="9" customFormat="1" ht="38.25" customHeight="1" x14ac:dyDescent="0.3">
      <c r="A6" s="5" t="s">
        <v>30</v>
      </c>
      <c r="B6" s="5" t="s">
        <v>31</v>
      </c>
      <c r="C6" s="6" t="s">
        <v>32</v>
      </c>
      <c r="D6" s="7" t="s">
        <v>33</v>
      </c>
      <c r="E6" s="8" t="s">
        <v>34</v>
      </c>
      <c r="F6" s="8" t="s">
        <v>35</v>
      </c>
    </row>
    <row r="7" spans="1:8" s="13" customFormat="1" ht="19.5" customHeight="1" x14ac:dyDescent="0.3">
      <c r="A7" s="10"/>
      <c r="B7" s="10"/>
      <c r="C7" s="11"/>
      <c r="D7" s="12"/>
      <c r="E7" s="10"/>
      <c r="F7" s="10"/>
    </row>
    <row r="8" spans="1:8" s="13" customFormat="1" ht="15" x14ac:dyDescent="0.3">
      <c r="A8" s="14">
        <v>11</v>
      </c>
      <c r="B8" s="15" t="s">
        <v>36</v>
      </c>
      <c r="C8" s="16" t="s">
        <v>37</v>
      </c>
      <c r="D8" s="21"/>
      <c r="E8" s="22" t="s">
        <v>8</v>
      </c>
      <c r="F8" s="8" t="s">
        <v>16</v>
      </c>
    </row>
    <row r="9" spans="1:8" s="13" customFormat="1" ht="62.15" x14ac:dyDescent="0.3">
      <c r="A9" s="17" t="s">
        <v>38</v>
      </c>
      <c r="B9" s="15" t="s">
        <v>39</v>
      </c>
      <c r="C9" s="16" t="s">
        <v>40</v>
      </c>
      <c r="D9" s="21"/>
      <c r="E9" s="22" t="s">
        <v>9</v>
      </c>
      <c r="F9" s="8" t="s">
        <v>16</v>
      </c>
    </row>
    <row r="10" spans="1:8" s="13" customFormat="1" ht="15" x14ac:dyDescent="0.3">
      <c r="A10" s="14">
        <v>21</v>
      </c>
      <c r="B10" s="15" t="s">
        <v>41</v>
      </c>
      <c r="C10" s="16"/>
      <c r="D10" s="21"/>
      <c r="E10" s="22" t="s">
        <v>10</v>
      </c>
      <c r="F10" s="8" t="s">
        <v>16</v>
      </c>
    </row>
    <row r="11" spans="1:8" s="13" customFormat="1" ht="15" x14ac:dyDescent="0.3">
      <c r="A11" s="14">
        <v>22</v>
      </c>
      <c r="B11" s="15" t="s">
        <v>42</v>
      </c>
      <c r="C11" s="16"/>
      <c r="D11" s="21" t="s">
        <v>3</v>
      </c>
      <c r="E11" s="22"/>
      <c r="F11" s="23"/>
    </row>
    <row r="12" spans="1:8" s="13" customFormat="1" ht="15" x14ac:dyDescent="0.3">
      <c r="A12" s="14">
        <v>23</v>
      </c>
      <c r="B12" s="15" t="s">
        <v>43</v>
      </c>
      <c r="C12" s="18"/>
      <c r="D12" s="21" t="s">
        <v>5</v>
      </c>
      <c r="E12" s="22"/>
      <c r="F12" s="23"/>
    </row>
    <row r="13" spans="1:8" s="13" customFormat="1" ht="49.75" x14ac:dyDescent="0.3">
      <c r="A13" s="14">
        <v>30</v>
      </c>
      <c r="B13" s="15" t="s">
        <v>44</v>
      </c>
      <c r="C13" s="16" t="s">
        <v>45</v>
      </c>
      <c r="D13" s="21"/>
      <c r="E13" s="22" t="s">
        <v>11</v>
      </c>
      <c r="F13" s="8" t="s">
        <v>16</v>
      </c>
      <c r="H13" s="19" t="s">
        <v>26</v>
      </c>
    </row>
    <row r="14" spans="1:8" s="13" customFormat="1" ht="87" x14ac:dyDescent="0.3">
      <c r="A14" s="14">
        <v>40</v>
      </c>
      <c r="B14" s="15" t="s">
        <v>46</v>
      </c>
      <c r="C14" s="16" t="s">
        <v>47</v>
      </c>
      <c r="D14" s="21" t="s">
        <v>73</v>
      </c>
      <c r="E14" s="22" t="s">
        <v>9</v>
      </c>
      <c r="F14" s="8" t="s">
        <v>16</v>
      </c>
    </row>
    <row r="15" spans="1:8" s="13" customFormat="1" ht="24.9" x14ac:dyDescent="0.3">
      <c r="A15" s="14">
        <v>50</v>
      </c>
      <c r="B15" s="15" t="s">
        <v>48</v>
      </c>
      <c r="C15" s="16"/>
      <c r="D15" s="21"/>
      <c r="E15" s="24"/>
      <c r="F15" s="8" t="s">
        <v>16</v>
      </c>
      <c r="H15" s="19" t="s">
        <v>26</v>
      </c>
    </row>
    <row r="16" spans="1:8" s="13" customFormat="1" ht="37.299999999999997" x14ac:dyDescent="0.3">
      <c r="A16" s="14">
        <v>60</v>
      </c>
      <c r="B16" s="15" t="s">
        <v>49</v>
      </c>
      <c r="C16" s="16"/>
      <c r="D16" s="25"/>
      <c r="E16" s="22" t="s">
        <v>74</v>
      </c>
      <c r="F16" s="8" t="s">
        <v>16</v>
      </c>
    </row>
    <row r="17" spans="1:6" s="13" customFormat="1" ht="15" x14ac:dyDescent="0.3">
      <c r="A17" s="14">
        <v>71</v>
      </c>
      <c r="B17" s="20" t="s">
        <v>134</v>
      </c>
      <c r="C17" s="16"/>
      <c r="D17" s="21"/>
      <c r="E17" s="22" t="s">
        <v>74</v>
      </c>
      <c r="F17" s="8" t="s">
        <v>16</v>
      </c>
    </row>
    <row r="18" spans="1:6" s="13" customFormat="1" ht="15" x14ac:dyDescent="0.3">
      <c r="A18" s="14">
        <v>72</v>
      </c>
      <c r="B18" s="15" t="s">
        <v>50</v>
      </c>
      <c r="C18" s="16"/>
      <c r="D18" s="21" t="s">
        <v>4</v>
      </c>
      <c r="E18" s="22"/>
      <c r="F18" s="23"/>
    </row>
    <row r="19" spans="1:6" s="13" customFormat="1" ht="15" x14ac:dyDescent="0.3">
      <c r="A19" s="14">
        <v>73</v>
      </c>
      <c r="B19" s="15" t="s">
        <v>51</v>
      </c>
      <c r="C19" s="16"/>
      <c r="D19" s="21" t="s">
        <v>5</v>
      </c>
      <c r="E19" s="22"/>
      <c r="F19" s="23"/>
    </row>
    <row r="20" spans="1:6" s="13" customFormat="1" ht="15" x14ac:dyDescent="0.3">
      <c r="A20" s="14">
        <v>74</v>
      </c>
      <c r="B20" s="15" t="s">
        <v>52</v>
      </c>
      <c r="C20" s="16"/>
      <c r="D20" s="21"/>
      <c r="E20" s="22" t="s">
        <v>74</v>
      </c>
      <c r="F20" s="8" t="s">
        <v>16</v>
      </c>
    </row>
    <row r="21" spans="1:6" s="13" customFormat="1" ht="74.599999999999994" x14ac:dyDescent="0.3">
      <c r="A21" s="14">
        <v>80</v>
      </c>
      <c r="B21" s="15" t="s">
        <v>53</v>
      </c>
      <c r="C21" s="16" t="s">
        <v>54</v>
      </c>
      <c r="D21" s="21" t="s">
        <v>6</v>
      </c>
      <c r="E21" s="22" t="s">
        <v>25</v>
      </c>
      <c r="F21" s="8" t="s">
        <v>16</v>
      </c>
    </row>
    <row r="22" spans="1:6" s="13" customFormat="1" ht="15" x14ac:dyDescent="0.3">
      <c r="A22" s="14">
        <v>91</v>
      </c>
      <c r="B22" s="20" t="s">
        <v>80</v>
      </c>
      <c r="C22" s="16"/>
      <c r="D22" s="21"/>
      <c r="E22" s="22"/>
      <c r="F22" s="8" t="s">
        <v>16</v>
      </c>
    </row>
    <row r="23" spans="1:6" s="13" customFormat="1" ht="15" x14ac:dyDescent="0.3">
      <c r="A23" s="14">
        <v>92</v>
      </c>
      <c r="B23" s="15" t="s">
        <v>55</v>
      </c>
      <c r="C23" s="16"/>
      <c r="D23" s="21"/>
      <c r="E23" s="22" t="s">
        <v>11</v>
      </c>
      <c r="F23" s="8" t="s">
        <v>16</v>
      </c>
    </row>
    <row r="24" spans="1:6" s="13" customFormat="1" ht="15" x14ac:dyDescent="0.3">
      <c r="A24" s="14">
        <v>93</v>
      </c>
      <c r="B24" s="20" t="s">
        <v>79</v>
      </c>
      <c r="C24" s="16"/>
      <c r="D24" s="21"/>
      <c r="E24" s="22" t="s">
        <v>11</v>
      </c>
      <c r="F24" s="8" t="s">
        <v>16</v>
      </c>
    </row>
    <row r="25" spans="1:6" s="13" customFormat="1" ht="24.9" x14ac:dyDescent="0.3">
      <c r="A25" s="14">
        <v>101</v>
      </c>
      <c r="B25" s="15" t="s">
        <v>56</v>
      </c>
      <c r="C25" s="16"/>
      <c r="D25" s="21"/>
      <c r="E25" s="22" t="s">
        <v>12</v>
      </c>
      <c r="F25" s="8" t="s">
        <v>16</v>
      </c>
    </row>
    <row r="26" spans="1:6" s="13" customFormat="1" ht="15" x14ac:dyDescent="0.3">
      <c r="A26" s="14">
        <v>102</v>
      </c>
      <c r="B26" s="15" t="s">
        <v>57</v>
      </c>
      <c r="C26" s="16"/>
      <c r="D26" s="21"/>
      <c r="E26" s="22" t="s">
        <v>12</v>
      </c>
      <c r="F26" s="8" t="s">
        <v>16</v>
      </c>
    </row>
    <row r="27" spans="1:6" s="13" customFormat="1" ht="15" x14ac:dyDescent="0.3">
      <c r="A27" s="14">
        <v>103</v>
      </c>
      <c r="B27" s="15" t="s">
        <v>58</v>
      </c>
      <c r="C27" s="16"/>
      <c r="D27" s="25"/>
      <c r="E27" s="22" t="s">
        <v>12</v>
      </c>
      <c r="F27" s="8" t="s">
        <v>16</v>
      </c>
    </row>
    <row r="28" spans="1:6" s="13" customFormat="1" ht="15" x14ac:dyDescent="0.3">
      <c r="A28" s="14">
        <v>104</v>
      </c>
      <c r="B28" s="15" t="s">
        <v>59</v>
      </c>
      <c r="C28" s="16"/>
      <c r="D28" s="25"/>
      <c r="E28" s="22"/>
      <c r="F28" s="8" t="s">
        <v>16</v>
      </c>
    </row>
    <row r="29" spans="1:6" s="13" customFormat="1" ht="15" x14ac:dyDescent="0.3">
      <c r="A29" s="14">
        <v>105</v>
      </c>
      <c r="B29" s="15" t="s">
        <v>60</v>
      </c>
      <c r="C29" s="16"/>
      <c r="D29" s="25"/>
      <c r="E29" s="24"/>
      <c r="F29" s="8" t="s">
        <v>16</v>
      </c>
    </row>
    <row r="30" spans="1:6" s="13" customFormat="1" ht="111.9" x14ac:dyDescent="0.3">
      <c r="A30" s="14">
        <v>110</v>
      </c>
      <c r="B30" s="15" t="s">
        <v>61</v>
      </c>
      <c r="C30" s="16" t="s">
        <v>62</v>
      </c>
      <c r="D30" s="25"/>
      <c r="E30" s="24"/>
      <c r="F30" s="8" t="s">
        <v>16</v>
      </c>
    </row>
    <row r="31" spans="1:6" s="13" customFormat="1" ht="24.9" x14ac:dyDescent="0.3">
      <c r="A31" s="14">
        <v>120</v>
      </c>
      <c r="B31" s="15" t="s">
        <v>63</v>
      </c>
      <c r="C31" s="16" t="s">
        <v>64</v>
      </c>
      <c r="D31" s="25"/>
      <c r="E31" s="24"/>
      <c r="F31" s="8" t="s">
        <v>15</v>
      </c>
    </row>
    <row r="32" spans="1:6" s="13" customFormat="1" ht="15" x14ac:dyDescent="0.3">
      <c r="A32" s="14">
        <v>130</v>
      </c>
      <c r="B32" s="15" t="s">
        <v>65</v>
      </c>
      <c r="C32" s="16"/>
      <c r="D32" s="25"/>
      <c r="E32" s="24"/>
      <c r="F32" s="8" t="s">
        <v>16</v>
      </c>
    </row>
    <row r="33" spans="1:6" s="13" customFormat="1" ht="24.9" x14ac:dyDescent="0.3">
      <c r="A33" s="14">
        <v>140</v>
      </c>
      <c r="B33" s="15" t="s">
        <v>66</v>
      </c>
      <c r="C33" s="16" t="s">
        <v>67</v>
      </c>
      <c r="D33" s="21"/>
      <c r="E33" s="22" t="s">
        <v>74</v>
      </c>
      <c r="F33" s="8" t="s">
        <v>16</v>
      </c>
    </row>
    <row r="34" spans="1:6" s="13" customFormat="1" ht="15" x14ac:dyDescent="0.3">
      <c r="A34" s="14">
        <v>150</v>
      </c>
      <c r="B34" s="15" t="s">
        <v>68</v>
      </c>
      <c r="C34" s="16"/>
      <c r="D34" s="25"/>
      <c r="E34" s="24"/>
      <c r="F34" s="8" t="s">
        <v>16</v>
      </c>
    </row>
    <row r="35" spans="1:6" s="13" customFormat="1" ht="62.15" x14ac:dyDescent="0.3">
      <c r="A35" s="14">
        <v>160</v>
      </c>
      <c r="B35" s="20" t="s">
        <v>81</v>
      </c>
      <c r="C35" s="18" t="s">
        <v>82</v>
      </c>
      <c r="D35" s="25"/>
      <c r="E35" s="24"/>
      <c r="F35" s="8" t="s">
        <v>83</v>
      </c>
    </row>
    <row r="36" spans="1:6" s="13" customFormat="1" ht="49.75" x14ac:dyDescent="0.3">
      <c r="A36" s="14">
        <v>170</v>
      </c>
      <c r="B36" s="15" t="s">
        <v>69</v>
      </c>
      <c r="C36" s="16"/>
      <c r="D36" s="25"/>
      <c r="E36" s="24"/>
      <c r="F36" s="8" t="s">
        <v>16</v>
      </c>
    </row>
    <row r="37" spans="1:6" s="13" customFormat="1" ht="15" x14ac:dyDescent="0.3">
      <c r="A37" s="14">
        <v>180</v>
      </c>
      <c r="B37" s="15" t="s">
        <v>70</v>
      </c>
      <c r="C37" s="16"/>
      <c r="D37" s="25"/>
      <c r="E37" s="22"/>
      <c r="F37" s="8" t="s">
        <v>16</v>
      </c>
    </row>
    <row r="38" spans="1:6" s="13" customFormat="1" ht="37.299999999999997" x14ac:dyDescent="0.3">
      <c r="A38" s="14">
        <v>190</v>
      </c>
      <c r="B38" s="15" t="s">
        <v>71</v>
      </c>
      <c r="C38" s="16"/>
      <c r="D38" s="25"/>
      <c r="E38" s="22"/>
      <c r="F38" s="8" t="s">
        <v>16</v>
      </c>
    </row>
    <row r="39" spans="1:6" s="13" customFormat="1" ht="15" x14ac:dyDescent="0.3">
      <c r="A39" s="14">
        <v>200</v>
      </c>
      <c r="B39" s="15" t="s">
        <v>72</v>
      </c>
      <c r="C39" s="16"/>
      <c r="D39" s="25"/>
      <c r="E39" s="22"/>
      <c r="F39" s="8" t="s">
        <v>16</v>
      </c>
    </row>
  </sheetData>
  <mergeCells count="5">
    <mergeCell ref="A1:F1"/>
    <mergeCell ref="A2:F2"/>
    <mergeCell ref="A4:C4"/>
    <mergeCell ref="D4:F4"/>
    <mergeCell ref="D5:F5"/>
  </mergeCells>
  <printOptions horizontalCentered="1"/>
  <pageMargins left="0.19685039370078741" right="0.19685039370078741" top="0.47244094488188981" bottom="0.35433070866141736" header="0.27559055118110237" footer="0.19685039370078741"/>
  <pageSetup paperSize="9" scale="6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Scheda</vt:lpstr>
      <vt:lpstr>Tav. Conversione</vt:lpstr>
      <vt:lpstr>Scheda!Area_stampa</vt:lpstr>
      <vt:lpstr>'Tav. Conversione'!Area_stampa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uno</dc:creator>
  <cp:lastModifiedBy>D'Angelo</cp:lastModifiedBy>
  <cp:lastPrinted>2026-10-13T12:30:14Z</cp:lastPrinted>
  <dcterms:created xsi:type="dcterms:W3CDTF">2014-11-24T12:36:22Z</dcterms:created>
  <dcterms:modified xsi:type="dcterms:W3CDTF">2026-10-13T12:40:37Z</dcterms:modified>
</cp:coreProperties>
</file>